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Stimulus\2. POP 3-programma\4. Formats\2018 - 10 Bedrijfsverplaatsing\"/>
    </mc:Choice>
  </mc:AlternateContent>
  <bookViews>
    <workbookView xWindow="0" yWindow="0" windowWidth="28800" windowHeight="12300"/>
  </bookViews>
  <sheets>
    <sheet name="Blad1" sheetId="1" r:id="rId1"/>
    <sheet name="Blad2" sheetId="2" state="hidden" r:id="rId2"/>
  </sheets>
  <externalReferences>
    <externalReference r:id="rId3"/>
  </externalReferences>
  <definedNames>
    <definedName name="Investeringen">Blad2!$C$5:$M$5</definedName>
    <definedName name="Kostenvanadviezenduurzaamheidopmilieueneconomischgebied">Blad2!#REF!</definedName>
    <definedName name="Kostenvanadviseursarchitecteneningenieurs">Blad2!#REF!</definedName>
    <definedName name="Kostenvandebouwverbeteringofleasingvanonroerendezaken">Blad2!#REF!</definedName>
    <definedName name="Kostenvanhaalbaarheidsstudies">Blad2!#REF!</definedName>
    <definedName name="Kostenvankoopofhuurkoopvannieuwemachineseninstallatiestotmaximaaldemarktwaardevandeactiva">Blad2!#REF!,Blad2!#REF!</definedName>
    <definedName name="Kostenvanprojectmanagementenprojectadministratie">Blad2!#REF!</definedName>
    <definedName name="Kostenvanverwervingvanbebouwdeenonbebouwdegrond">Blad2!#REF!</definedName>
    <definedName name="Planvorming">Blad2!$C$4:$E$4</definedName>
    <definedName name="Voorbereiding">Blad2!$C$2:$E$2</definedName>
    <definedName name="VoorbereidingskostenKostenvanadviezenduurzaamheidopmilieueneconomischgebied">Blad2!#REF!</definedName>
    <definedName name="VoorbereidingskostenKostenvanarchitecteningenieursenadviseurs">Blad2!#REF!</definedName>
    <definedName name="VoorbereidingskostenKostenvanhaalbaarheidsstudies">Blad2!#REF!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3" i="1" l="1"/>
  <c r="J12" i="1"/>
  <c r="J11" i="1"/>
  <c r="J10" i="1"/>
  <c r="J9" i="1"/>
  <c r="J8" i="1"/>
  <c r="J7" i="1"/>
  <c r="J6" i="1"/>
  <c r="J5" i="1"/>
  <c r="J4" i="1"/>
  <c r="K4" i="1" s="1"/>
  <c r="H8" i="1"/>
  <c r="H7" i="1"/>
  <c r="H6" i="1"/>
  <c r="H5" i="1"/>
  <c r="K8" i="1" l="1"/>
  <c r="K6" i="1"/>
  <c r="K7" i="1"/>
  <c r="K5" i="1"/>
  <c r="H9" i="1" l="1"/>
  <c r="K9" i="1" s="1"/>
  <c r="H10" i="1"/>
  <c r="K10" i="1" s="1"/>
  <c r="I14" i="1"/>
  <c r="H4" i="1"/>
  <c r="H13" i="1" l="1"/>
  <c r="K13" i="1" s="1"/>
  <c r="H11" i="1"/>
  <c r="K11" i="1" s="1"/>
  <c r="H12" i="1"/>
  <c r="K12" i="1" s="1"/>
  <c r="K14" i="1" l="1"/>
  <c r="K16" i="1" s="1"/>
  <c r="B25" i="1" s="1"/>
  <c r="H14" i="1"/>
  <c r="H16" i="1" l="1"/>
  <c r="B26" i="1"/>
</calcChain>
</file>

<file path=xl/sharedStrings.xml><?xml version="1.0" encoding="utf-8"?>
<sst xmlns="http://schemas.openxmlformats.org/spreadsheetml/2006/main" count="93" uniqueCount="49">
  <si>
    <t>Omschrijving kosten incl. onderbouwing</t>
  </si>
  <si>
    <t>Eenheid</t>
  </si>
  <si>
    <t>Subtotaal</t>
  </si>
  <si>
    <t>Niet subsidiabele kosten</t>
  </si>
  <si>
    <t>Subsidiabele kosten</t>
  </si>
  <si>
    <t>Totaal</t>
  </si>
  <si>
    <t>Totale kosten</t>
  </si>
  <si>
    <t>Financier subsidiabele kosten</t>
  </si>
  <si>
    <t>Begroting</t>
  </si>
  <si>
    <t>%</t>
  </si>
  <si>
    <t>Eigen bijdrage(n) aanvrager(s)</t>
  </si>
  <si>
    <t>…</t>
  </si>
  <si>
    <t>Gevraagde subsidie POP3</t>
  </si>
  <si>
    <t>Totale financiering</t>
  </si>
  <si>
    <t>Financiering</t>
  </si>
  <si>
    <t>Kostensoort</t>
  </si>
  <si>
    <t>Kostentype</t>
  </si>
  <si>
    <t xml:space="preserve"> Tarief </t>
  </si>
  <si>
    <t>Subsidie %</t>
  </si>
  <si>
    <t>Overige financiering privaat</t>
  </si>
  <si>
    <t>Overige financiering publiek</t>
  </si>
  <si>
    <t>Vast/proportioneel</t>
  </si>
  <si>
    <t>Kosten derden</t>
  </si>
  <si>
    <t xml:space="preserve"> Aangevraagde kosten (ex. BTW)</t>
  </si>
  <si>
    <t>Niet-verrekenbare BTW (indien van toepassing)</t>
  </si>
  <si>
    <t>Subsidiebedrag €</t>
  </si>
  <si>
    <t>Kosten van haalbaarheidsstudies</t>
  </si>
  <si>
    <t>Subsidiabele activiteit</t>
  </si>
  <si>
    <t>Voorbereiding t.b.v. inpassingsmaatregelen</t>
  </si>
  <si>
    <t>Voorbereiding overig</t>
  </si>
  <si>
    <t>Planvorming</t>
  </si>
  <si>
    <t>Kosten van demonteren, verhuizen en weer opbouwen van bestaande voorzieningen</t>
  </si>
  <si>
    <t>Investeringen in gebouwen en voorzieningen op de nieuwe bedrijfslocatie</t>
  </si>
  <si>
    <t>Investeringen ten behoeve van inpassingsmaatregelen</t>
  </si>
  <si>
    <t>Investeringen om kavels beter bewerkbaar en bereikbaar te maken</t>
  </si>
  <si>
    <t xml:space="preserve">Kosten van architecten, ingenieurs en adviseurs </t>
  </si>
  <si>
    <t>Kosten van adviezen over duurzaamheid</t>
  </si>
  <si>
    <t>Administratieve kosten</t>
  </si>
  <si>
    <t>Algemene en juridische kosten</t>
  </si>
  <si>
    <t>Kosten voor projectmanagement en projectadministratie</t>
  </si>
  <si>
    <t>Kosten voor bouw of verbetering van onroerende zaken</t>
  </si>
  <si>
    <t>Kosten voor verwerving of leasing van onroerende zaken</t>
  </si>
  <si>
    <t>Kosten voor aankoop van grond</t>
  </si>
  <si>
    <t>Kosten van koop of huurkoop van nieuwe machines en installaties</t>
  </si>
  <si>
    <t>Kosten van verwerving of ontwikkeling van computersoftware</t>
  </si>
  <si>
    <t>Kosten van verwerving van octrooien, licenties, auteursrechten en merken</t>
  </si>
  <si>
    <t>Kosten van koop van tweedehands machines en installaties</t>
  </si>
  <si>
    <t>Leverancier (kosten derden)</t>
  </si>
  <si>
    <t>Bedrag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</si>
</sst>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 &quot;€&quot;\ * #,##0.00_ ;_ &quot;€&quot;\ * \-#,##0.00_ ;_ &quot;€&quot;\ * &quot;-&quot;??_ ;_ @_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1">
    <xf numFmtId="0" fontId="0" fillId="0" borderId="0" xfId="0"/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9" fontId="5" fillId="0" borderId="5" xfId="0" applyNumberFormat="1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44" fontId="2" fillId="0" borderId="3" xfId="1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44" fontId="2" fillId="0" borderId="7" xfId="1" applyFont="1" applyFill="1" applyBorder="1" applyAlignment="1">
      <alignment vertical="center" wrapText="1"/>
    </xf>
    <xf numFmtId="44" fontId="3" fillId="0" borderId="3" xfId="1" applyFont="1" applyBorder="1" applyAlignment="1">
      <alignment vertical="center" wrapText="1"/>
    </xf>
    <xf numFmtId="44" fontId="3" fillId="0" borderId="5" xfId="1" applyFont="1" applyBorder="1" applyAlignment="1">
      <alignment vertical="center" wrapText="1"/>
    </xf>
    <xf numFmtId="9" fontId="3" fillId="0" borderId="6" xfId="2" applyFont="1" applyBorder="1" applyAlignment="1">
      <alignment vertical="center" wrapText="1"/>
    </xf>
    <xf numFmtId="44" fontId="3" fillId="0" borderId="7" xfId="1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7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0" borderId="7" xfId="0" applyFont="1" applyBorder="1" applyAlignment="1">
      <alignment wrapText="1"/>
    </xf>
    <xf numFmtId="0" fontId="3" fillId="0" borderId="7" xfId="0" applyFont="1" applyBorder="1" applyAlignment="1">
      <alignment wrapText="1"/>
    </xf>
    <xf numFmtId="44" fontId="3" fillId="0" borderId="7" xfId="0" applyNumberFormat="1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3" fillId="0" borderId="3" xfId="0" applyFont="1" applyBorder="1" applyAlignment="1">
      <alignment wrapText="1"/>
    </xf>
    <xf numFmtId="44" fontId="2" fillId="0" borderId="3" xfId="1" applyFont="1" applyBorder="1" applyAlignment="1">
      <alignment wrapText="1"/>
    </xf>
    <xf numFmtId="44" fontId="3" fillId="0" borderId="3" xfId="1" applyFont="1" applyBorder="1" applyAlignment="1">
      <alignment wrapText="1"/>
    </xf>
    <xf numFmtId="44" fontId="2" fillId="0" borderId="7" xfId="1" applyFont="1" applyBorder="1" applyAlignment="1">
      <alignment wrapText="1"/>
    </xf>
    <xf numFmtId="0" fontId="3" fillId="0" borderId="0" xfId="0" applyFont="1" applyAlignment="1">
      <alignment vertical="center" wrapText="1"/>
    </xf>
    <xf numFmtId="9" fontId="3" fillId="0" borderId="3" xfId="2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9" fontId="3" fillId="0" borderId="5" xfId="2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9" fontId="3" fillId="0" borderId="3" xfId="2" applyFont="1" applyFill="1" applyBorder="1" applyAlignment="1">
      <alignment vertical="center" wrapText="1"/>
    </xf>
    <xf numFmtId="0" fontId="8" fillId="0" borderId="0" xfId="0" applyFont="1"/>
    <xf numFmtId="9" fontId="0" fillId="0" borderId="0" xfId="2" applyFont="1"/>
  </cellXfs>
  <cellStyles count="3">
    <cellStyle name="Procent" xfId="2" builtinId="5"/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P3NB043101%20Intakeformulier%20bedrijfsverplaatsing%20NB%20C0.2%20m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aardenlijst"/>
      <sheetName val="Intake verlening"/>
      <sheetName val="Aandachtspunten"/>
      <sheetName val="Bijlagen NAV"/>
      <sheetName val="Gegevens 0431"/>
      <sheetName val="Kosten 1930"/>
      <sheetName val="Kosten 1940"/>
      <sheetName val="aanvraagformulier"/>
      <sheetName val="versiebehee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6"/>
  <sheetViews>
    <sheetView tabSelected="1" workbookViewId="0">
      <selection activeCell="A4" sqref="A4"/>
    </sheetView>
  </sheetViews>
  <sheetFormatPr defaultRowHeight="12.75" x14ac:dyDescent="0.2"/>
  <cols>
    <col min="1" max="1" width="32.5703125" style="24" customWidth="1"/>
    <col min="2" max="2" width="32.42578125" style="24" customWidth="1"/>
    <col min="3" max="3" width="18.140625" style="24" bestFit="1" customWidth="1"/>
    <col min="4" max="4" width="33.7109375" style="24" customWidth="1"/>
    <col min="5" max="5" width="30.5703125" style="24" customWidth="1"/>
    <col min="6" max="6" width="11.28515625" style="24" customWidth="1"/>
    <col min="7" max="7" width="9.140625" style="24"/>
    <col min="8" max="8" width="13.7109375" style="24" customWidth="1"/>
    <col min="9" max="9" width="18.42578125" style="24" customWidth="1"/>
    <col min="10" max="10" width="9.7109375" style="24" customWidth="1"/>
    <col min="11" max="11" width="15.5703125" style="24" customWidth="1"/>
    <col min="12" max="16384" width="9.140625" style="24"/>
  </cols>
  <sheetData>
    <row r="1" spans="1:11" ht="15.75" x14ac:dyDescent="0.25">
      <c r="A1" s="23" t="s">
        <v>8</v>
      </c>
    </row>
    <row r="3" spans="1:11" ht="39.75" customHeight="1" thickBot="1" x14ac:dyDescent="0.25">
      <c r="A3" s="7" t="s">
        <v>27</v>
      </c>
      <c r="B3" s="7" t="s">
        <v>15</v>
      </c>
      <c r="C3" s="7" t="s">
        <v>16</v>
      </c>
      <c r="D3" s="7" t="s">
        <v>0</v>
      </c>
      <c r="E3" s="7" t="s">
        <v>47</v>
      </c>
      <c r="F3" s="7" t="s">
        <v>1</v>
      </c>
      <c r="G3" s="7" t="s">
        <v>17</v>
      </c>
      <c r="H3" s="7" t="s">
        <v>23</v>
      </c>
      <c r="I3" s="7" t="s">
        <v>24</v>
      </c>
      <c r="J3" s="8" t="s">
        <v>18</v>
      </c>
      <c r="K3" s="7" t="s">
        <v>25</v>
      </c>
    </row>
    <row r="4" spans="1:11" x14ac:dyDescent="0.2">
      <c r="A4" s="20"/>
      <c r="B4" s="13"/>
      <c r="C4" s="12"/>
      <c r="D4" s="12"/>
      <c r="E4" s="12"/>
      <c r="F4" s="12"/>
      <c r="G4" s="12"/>
      <c r="H4" s="15">
        <f>F4*G4</f>
        <v>0</v>
      </c>
      <c r="I4" s="12"/>
      <c r="J4" s="17">
        <f>IF(OR(A4="",B4="",C4=""),0,IFERROR(VLOOKUP(A4,Blad2!$A$2:$B$8,2,FALSE),0))</f>
        <v>0</v>
      </c>
      <c r="K4" s="18">
        <f>(H4+I4)*J4</f>
        <v>0</v>
      </c>
    </row>
    <row r="5" spans="1:11" x14ac:dyDescent="0.2">
      <c r="A5" s="20"/>
      <c r="B5" s="13"/>
      <c r="C5" s="12"/>
      <c r="D5" s="12"/>
      <c r="E5" s="12"/>
      <c r="F5" s="12"/>
      <c r="G5" s="12"/>
      <c r="H5" s="15">
        <f t="shared" ref="H5:H8" si="0">F5*G5</f>
        <v>0</v>
      </c>
      <c r="I5" s="12"/>
      <c r="J5" s="17">
        <f>IF(OR(A5="",B5="",C5=""),0,IFERROR(VLOOKUP(A5,Blad2!$A$2:$B$8,2,FALSE),0))</f>
        <v>0</v>
      </c>
      <c r="K5" s="18">
        <f t="shared" ref="K5:K8" si="1">(H5+I5)*J5</f>
        <v>0</v>
      </c>
    </row>
    <row r="6" spans="1:11" x14ac:dyDescent="0.2">
      <c r="A6" s="20"/>
      <c r="B6" s="13"/>
      <c r="C6" s="12"/>
      <c r="D6" s="12"/>
      <c r="E6" s="12"/>
      <c r="F6" s="12"/>
      <c r="G6" s="12"/>
      <c r="H6" s="15">
        <f t="shared" si="0"/>
        <v>0</v>
      </c>
      <c r="I6" s="12"/>
      <c r="J6" s="17">
        <f>IF(OR(A6="",B6="",C6=""),0,IFERROR(VLOOKUP(A6,Blad2!$A$2:$B$8,2,FALSE),0))</f>
        <v>0</v>
      </c>
      <c r="K6" s="18">
        <f t="shared" si="1"/>
        <v>0</v>
      </c>
    </row>
    <row r="7" spans="1:11" x14ac:dyDescent="0.2">
      <c r="A7" s="21"/>
      <c r="B7" s="13"/>
      <c r="C7" s="12"/>
      <c r="D7" s="13"/>
      <c r="E7" s="13"/>
      <c r="F7" s="13"/>
      <c r="G7" s="13"/>
      <c r="H7" s="15">
        <f t="shared" si="0"/>
        <v>0</v>
      </c>
      <c r="I7" s="13"/>
      <c r="J7" s="17">
        <f>IF(OR(A7="",B7="",C7=""),0,IFERROR(VLOOKUP(A7,Blad2!$A$2:$B$8,2,FALSE),0))</f>
        <v>0</v>
      </c>
      <c r="K7" s="15">
        <f t="shared" si="1"/>
        <v>0</v>
      </c>
    </row>
    <row r="8" spans="1:11" x14ac:dyDescent="0.2">
      <c r="A8" s="21"/>
      <c r="B8" s="13"/>
      <c r="C8" s="12"/>
      <c r="D8" s="13"/>
      <c r="E8" s="13"/>
      <c r="F8" s="13"/>
      <c r="G8" s="13"/>
      <c r="H8" s="15">
        <f t="shared" si="0"/>
        <v>0</v>
      </c>
      <c r="I8" s="13"/>
      <c r="J8" s="17">
        <f>IF(OR(A8="",B8="",C8=""),0,IFERROR(VLOOKUP(A8,Blad2!$A$2:$B$8,2,FALSE),0))</f>
        <v>0</v>
      </c>
      <c r="K8" s="15">
        <f t="shared" si="1"/>
        <v>0</v>
      </c>
    </row>
    <row r="9" spans="1:11" x14ac:dyDescent="0.2">
      <c r="A9" s="20"/>
      <c r="B9" s="13"/>
      <c r="C9" s="12"/>
      <c r="D9" s="12"/>
      <c r="E9" s="12"/>
      <c r="F9" s="12"/>
      <c r="G9" s="12"/>
      <c r="H9" s="15">
        <f t="shared" ref="H9:H10" si="2">F9*G9</f>
        <v>0</v>
      </c>
      <c r="I9" s="12"/>
      <c r="J9" s="17">
        <f>IF(OR(A9="",B9="",C9=""),0,IFERROR(VLOOKUP(A9,Blad2!$A$2:$B$8,2,FALSE),0))</f>
        <v>0</v>
      </c>
      <c r="K9" s="18">
        <f t="shared" ref="K9:K10" si="3">(H9+I9)*J9</f>
        <v>0</v>
      </c>
    </row>
    <row r="10" spans="1:11" x14ac:dyDescent="0.2">
      <c r="A10" s="20"/>
      <c r="B10" s="13"/>
      <c r="C10" s="12"/>
      <c r="D10" s="12"/>
      <c r="E10" s="12"/>
      <c r="F10" s="12"/>
      <c r="G10" s="12"/>
      <c r="H10" s="15">
        <f t="shared" si="2"/>
        <v>0</v>
      </c>
      <c r="I10" s="12"/>
      <c r="J10" s="17">
        <f>IF(OR(A10="",B10="",C10=""),0,IFERROR(VLOOKUP(A10,Blad2!$A$2:$B$8,2,FALSE),0))</f>
        <v>0</v>
      </c>
      <c r="K10" s="18">
        <f t="shared" si="3"/>
        <v>0</v>
      </c>
    </row>
    <row r="11" spans="1:11" x14ac:dyDescent="0.2">
      <c r="A11" s="21"/>
      <c r="B11" s="13"/>
      <c r="C11" s="12"/>
      <c r="D11" s="13"/>
      <c r="E11" s="13"/>
      <c r="F11" s="13"/>
      <c r="G11" s="13"/>
      <c r="H11" s="15">
        <f t="shared" ref="H11:H13" si="4">F11*G11</f>
        <v>0</v>
      </c>
      <c r="I11" s="13"/>
      <c r="J11" s="17">
        <f>IF(OR(A11="",B11="",C11=""),0,IFERROR(VLOOKUP(A11,Blad2!$A$2:$B$8,2,FALSE),0))</f>
        <v>0</v>
      </c>
      <c r="K11" s="15">
        <f t="shared" ref="K11:K12" si="5">(H11+I11)*J11</f>
        <v>0</v>
      </c>
    </row>
    <row r="12" spans="1:11" x14ac:dyDescent="0.2">
      <c r="A12" s="21"/>
      <c r="B12" s="13"/>
      <c r="C12" s="12"/>
      <c r="D12" s="13"/>
      <c r="E12" s="13"/>
      <c r="F12" s="13"/>
      <c r="G12" s="13"/>
      <c r="H12" s="15">
        <f t="shared" si="4"/>
        <v>0</v>
      </c>
      <c r="I12" s="13"/>
      <c r="J12" s="17">
        <f>IF(OR(A12="",B12="",C12=""),0,IFERROR(VLOOKUP(A12,Blad2!$A$2:$B$8,2,FALSE),0))</f>
        <v>0</v>
      </c>
      <c r="K12" s="15">
        <f t="shared" si="5"/>
        <v>0</v>
      </c>
    </row>
    <row r="13" spans="1:11" ht="13.5" thickBot="1" x14ac:dyDescent="0.25">
      <c r="A13" s="22"/>
      <c r="B13" s="19"/>
      <c r="C13" s="19"/>
      <c r="D13" s="19"/>
      <c r="E13" s="19"/>
      <c r="F13" s="19"/>
      <c r="G13" s="19"/>
      <c r="H13" s="16">
        <f t="shared" si="4"/>
        <v>0</v>
      </c>
      <c r="I13" s="19"/>
      <c r="J13" s="36">
        <f>IF(OR(A13="",B13="",C13=""),0,IFERROR(VLOOKUP(A13,Blad2!$A$2:$B$8,2,FALSE),0))</f>
        <v>0</v>
      </c>
      <c r="K13" s="16">
        <f>(H13+I13)*J13</f>
        <v>0</v>
      </c>
    </row>
    <row r="14" spans="1:11" ht="25.5" x14ac:dyDescent="0.2">
      <c r="A14" s="9"/>
      <c r="B14" s="12"/>
      <c r="C14" s="12"/>
      <c r="D14" s="12"/>
      <c r="E14" s="5" t="s">
        <v>2</v>
      </c>
      <c r="F14" s="25" t="s">
        <v>4</v>
      </c>
      <c r="G14" s="26"/>
      <c r="H14" s="14">
        <f>SUM(H4:H13)</f>
        <v>0</v>
      </c>
      <c r="I14" s="18">
        <f>SUM(I4:I13)</f>
        <v>0</v>
      </c>
      <c r="J14" s="18"/>
      <c r="K14" s="27">
        <f>SUM(K4:K13)</f>
        <v>0</v>
      </c>
    </row>
    <row r="15" spans="1:11" ht="38.25" x14ac:dyDescent="0.2">
      <c r="A15" s="10"/>
      <c r="B15" s="13"/>
      <c r="C15" s="13"/>
      <c r="D15" s="13"/>
      <c r="E15" s="4" t="s">
        <v>2</v>
      </c>
      <c r="F15" s="28" t="s">
        <v>3</v>
      </c>
      <c r="G15" s="29"/>
      <c r="H15" s="30">
        <v>0</v>
      </c>
      <c r="I15" s="13"/>
      <c r="J15" s="13"/>
      <c r="K15" s="31">
        <v>0</v>
      </c>
    </row>
    <row r="16" spans="1:11" ht="25.5" x14ac:dyDescent="0.2">
      <c r="A16" s="10"/>
      <c r="B16" s="13"/>
      <c r="C16" s="13"/>
      <c r="D16" s="13"/>
      <c r="E16" s="4" t="s">
        <v>5</v>
      </c>
      <c r="F16" s="28" t="s">
        <v>6</v>
      </c>
      <c r="G16" s="29"/>
      <c r="H16" s="11">
        <f>H14+H15+I14</f>
        <v>0</v>
      </c>
      <c r="I16" s="26"/>
      <c r="J16" s="6"/>
      <c r="K16" s="32">
        <f>K15+K14</f>
        <v>0</v>
      </c>
    </row>
    <row r="17" spans="1:6" x14ac:dyDescent="0.2">
      <c r="B17" s="33"/>
    </row>
    <row r="18" spans="1:6" x14ac:dyDescent="0.2">
      <c r="B18" s="33"/>
    </row>
    <row r="19" spans="1:6" ht="15.75" x14ac:dyDescent="0.2">
      <c r="A19" s="37" t="s">
        <v>14</v>
      </c>
      <c r="C19" s="33"/>
      <c r="D19" s="33"/>
      <c r="E19" s="33"/>
    </row>
    <row r="20" spans="1:6" ht="16.5" thickBot="1" x14ac:dyDescent="0.25">
      <c r="A20" s="37"/>
      <c r="C20" s="33"/>
      <c r="D20" s="33"/>
      <c r="E20" s="33"/>
    </row>
    <row r="21" spans="1:6" ht="13.5" thickBot="1" x14ac:dyDescent="0.25">
      <c r="A21" s="1" t="s">
        <v>7</v>
      </c>
      <c r="B21" s="35" t="s">
        <v>48</v>
      </c>
      <c r="C21" s="1" t="s">
        <v>9</v>
      </c>
      <c r="D21" s="2" t="s">
        <v>21</v>
      </c>
    </row>
    <row r="22" spans="1:6" x14ac:dyDescent="0.2">
      <c r="A22" s="12" t="s">
        <v>10</v>
      </c>
      <c r="B22" s="18">
        <v>0</v>
      </c>
      <c r="C22" s="12" t="s">
        <v>11</v>
      </c>
      <c r="D22" s="12"/>
    </row>
    <row r="23" spans="1:6" ht="38.25" x14ac:dyDescent="0.2">
      <c r="A23" s="13" t="s">
        <v>19</v>
      </c>
      <c r="B23" s="15">
        <v>0</v>
      </c>
      <c r="C23" s="13" t="s">
        <v>11</v>
      </c>
      <c r="D23" s="13"/>
    </row>
    <row r="24" spans="1:6" ht="38.25" x14ac:dyDescent="0.2">
      <c r="A24" s="13" t="s">
        <v>20</v>
      </c>
      <c r="B24" s="15">
        <v>0</v>
      </c>
      <c r="C24" s="13" t="s">
        <v>11</v>
      </c>
      <c r="D24" s="13"/>
    </row>
    <row r="25" spans="1:6" x14ac:dyDescent="0.2">
      <c r="A25" s="13" t="s">
        <v>12</v>
      </c>
      <c r="B25" s="15">
        <f>K16</f>
        <v>0</v>
      </c>
      <c r="C25" s="38"/>
      <c r="D25" s="13"/>
    </row>
    <row r="26" spans="1:6" x14ac:dyDescent="0.2">
      <c r="A26" s="13" t="s">
        <v>13</v>
      </c>
      <c r="B26" s="15">
        <f>H14+I14</f>
        <v>0</v>
      </c>
      <c r="C26" s="34"/>
      <c r="D26" s="13"/>
      <c r="F26" s="3"/>
    </row>
  </sheetData>
  <pageMargins left="0.7" right="0.7" top="0.75" bottom="0.75" header="0.3" footer="0.3"/>
  <pageSetup paperSize="9" scale="58" orientation="landscape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IF($B4&lt;&gt;"",Blad2!$A$12,Blad2!$P$1)</xm:f>
          </x14:formula1>
          <xm:sqref>C4:C13</xm:sqref>
        </x14:dataValidation>
        <x14:dataValidation type="list" allowBlank="1" showInputMessage="1" showErrorMessage="1">
          <x14:formula1>
            <xm:f>Blad2!$A$2:$A$8</xm:f>
          </x14:formula1>
          <xm:sqref>A4:A13</xm:sqref>
        </x14:dataValidation>
        <x14:dataValidation type="list" allowBlank="1" showInputMessage="1" showErrorMessage="1">
          <x14:formula1>
            <xm:f>IF(MID(A4,1,1)="V",Blad2!$C$2:$E$2,IF(MID(A4,1,1)="P",Blad2!$C$4:$E$4,IF(MID(A4,1,1)="K",Blad2!$C$5:$M$5,IF(MID(A4,1,1)="I",Blad2!$C$5:$M$5,Blad2!$P$1))))</xm:f>
          </x14:formula1>
          <xm:sqref>B4:B13</xm:sqref>
        </x14:dataValidation>
        <x14:dataValidation type="list" allowBlank="1" showInputMessage="1" showErrorMessage="1">
          <x14:formula1>
            <xm:f>Blad2!#REF!</xm:f>
          </x14:formula1>
          <xm:sqref>D22:D25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workbookViewId="0">
      <selection activeCell="A14" sqref="A14"/>
    </sheetView>
  </sheetViews>
  <sheetFormatPr defaultRowHeight="15" x14ac:dyDescent="0.25"/>
  <cols>
    <col min="1" max="1" width="79.140625" customWidth="1"/>
    <col min="2" max="2" width="14" customWidth="1"/>
    <col min="3" max="4" width="17" bestFit="1" customWidth="1"/>
    <col min="5" max="5" width="16.7109375" bestFit="1" customWidth="1"/>
    <col min="8" max="8" width="13.5703125" bestFit="1" customWidth="1"/>
  </cols>
  <sheetData>
    <row r="1" spans="1:13" x14ac:dyDescent="0.25">
      <c r="A1" s="39" t="s">
        <v>27</v>
      </c>
      <c r="B1" s="39"/>
    </row>
    <row r="2" spans="1:13" x14ac:dyDescent="0.25">
      <c r="A2" t="s">
        <v>28</v>
      </c>
      <c r="B2" s="40">
        <v>1</v>
      </c>
      <c r="C2" t="s">
        <v>35</v>
      </c>
      <c r="D2" t="s">
        <v>36</v>
      </c>
      <c r="E2" t="s">
        <v>26</v>
      </c>
    </row>
    <row r="3" spans="1:13" x14ac:dyDescent="0.25">
      <c r="A3" t="s">
        <v>29</v>
      </c>
      <c r="B3" s="40">
        <v>0.4</v>
      </c>
      <c r="C3" t="s">
        <v>35</v>
      </c>
      <c r="D3" t="s">
        <v>36</v>
      </c>
      <c r="E3" t="s">
        <v>26</v>
      </c>
    </row>
    <row r="4" spans="1:13" x14ac:dyDescent="0.25">
      <c r="A4" t="s">
        <v>30</v>
      </c>
      <c r="B4" s="40">
        <v>0.4</v>
      </c>
      <c r="C4" t="s">
        <v>37</v>
      </c>
      <c r="D4" t="s">
        <v>38</v>
      </c>
      <c r="E4" t="s">
        <v>39</v>
      </c>
    </row>
    <row r="5" spans="1:13" x14ac:dyDescent="0.25">
      <c r="A5" t="s">
        <v>31</v>
      </c>
      <c r="B5" s="40">
        <v>0.4</v>
      </c>
      <c r="C5" t="s">
        <v>40</v>
      </c>
      <c r="D5" t="s">
        <v>41</v>
      </c>
      <c r="E5" t="s">
        <v>42</v>
      </c>
      <c r="F5" t="s">
        <v>43</v>
      </c>
      <c r="G5" t="s">
        <v>35</v>
      </c>
      <c r="H5" t="s">
        <v>36</v>
      </c>
      <c r="I5" t="s">
        <v>26</v>
      </c>
      <c r="J5" t="s">
        <v>39</v>
      </c>
      <c r="K5" t="s">
        <v>44</v>
      </c>
      <c r="L5" t="s">
        <v>45</v>
      </c>
      <c r="M5" t="s">
        <v>46</v>
      </c>
    </row>
    <row r="6" spans="1:13" x14ac:dyDescent="0.25">
      <c r="A6" t="s">
        <v>32</v>
      </c>
      <c r="B6" s="40">
        <v>0.4</v>
      </c>
      <c r="C6" t="s">
        <v>40</v>
      </c>
      <c r="D6" t="s">
        <v>41</v>
      </c>
      <c r="E6" t="s">
        <v>42</v>
      </c>
      <c r="F6" t="s">
        <v>43</v>
      </c>
      <c r="G6" t="s">
        <v>35</v>
      </c>
      <c r="H6" t="s">
        <v>36</v>
      </c>
      <c r="I6" t="s">
        <v>26</v>
      </c>
      <c r="J6" t="s">
        <v>39</v>
      </c>
      <c r="K6" t="s">
        <v>44</v>
      </c>
      <c r="L6" t="s">
        <v>45</v>
      </c>
      <c r="M6" t="s">
        <v>46</v>
      </c>
    </row>
    <row r="7" spans="1:13" x14ac:dyDescent="0.25">
      <c r="A7" t="s">
        <v>33</v>
      </c>
      <c r="B7" s="40">
        <v>1</v>
      </c>
      <c r="C7" t="s">
        <v>40</v>
      </c>
      <c r="D7" t="s">
        <v>41</v>
      </c>
      <c r="E7" t="s">
        <v>42</v>
      </c>
      <c r="F7" t="s">
        <v>43</v>
      </c>
      <c r="G7" t="s">
        <v>35</v>
      </c>
      <c r="H7" t="s">
        <v>36</v>
      </c>
      <c r="I7" t="s">
        <v>26</v>
      </c>
      <c r="J7" t="s">
        <v>39</v>
      </c>
      <c r="K7" t="s">
        <v>44</v>
      </c>
      <c r="L7" t="s">
        <v>45</v>
      </c>
      <c r="M7" t="s">
        <v>46</v>
      </c>
    </row>
    <row r="8" spans="1:13" x14ac:dyDescent="0.25">
      <c r="A8" t="s">
        <v>34</v>
      </c>
      <c r="B8" s="40">
        <v>0.4</v>
      </c>
      <c r="C8" t="s">
        <v>40</v>
      </c>
      <c r="D8" t="s">
        <v>41</v>
      </c>
      <c r="E8" t="s">
        <v>42</v>
      </c>
      <c r="F8" t="s">
        <v>43</v>
      </c>
      <c r="G8" t="s">
        <v>35</v>
      </c>
      <c r="H8" t="s">
        <v>36</v>
      </c>
      <c r="I8" t="s">
        <v>26</v>
      </c>
      <c r="J8" t="s">
        <v>39</v>
      </c>
      <c r="K8" t="s">
        <v>44</v>
      </c>
      <c r="L8" t="s">
        <v>45</v>
      </c>
      <c r="M8" t="s">
        <v>46</v>
      </c>
    </row>
    <row r="12" spans="1:13" x14ac:dyDescent="0.25">
      <c r="A12" t="s">
        <v>22</v>
      </c>
    </row>
  </sheetData>
  <sheetProtection algorithmName="SHA-512" hashValue="3VsEFjakvzftGttrQ0I/XSA8jE55DdgXVU0u2rFfjYfN5CJ2OGRPBYHbJvPlyHMhQaH4sq0WaiQ19WER6Vybcg==" saltValue="O4XGe88iaOiPSwkdU0pOMw==" spinCount="100000" sheet="1" objects="1" scenario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2</vt:i4>
      </vt:variant>
      <vt:variant>
        <vt:lpstr>Benoemde bereiken</vt:lpstr>
      </vt:variant>
      <vt:variant>
        <vt:i4>3</vt:i4>
      </vt:variant>
    </vt:vector>
  </HeadingPairs>
  <TitlesOfParts>
    <vt:vector size="5" baseType="lpstr">
      <vt:lpstr>Blad1</vt:lpstr>
      <vt:lpstr>Blad2</vt:lpstr>
      <vt:lpstr>Investeringen</vt:lpstr>
      <vt:lpstr>Planvorming</vt:lpstr>
      <vt:lpstr>Voorbereiding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Klaas van de Wiel</dc:creator>
  <cp:lastModifiedBy>Martijn Panjer</cp:lastModifiedBy>
  <cp:lastPrinted>2018-09-24T09:46:25Z</cp:lastPrinted>
  <dcterms:created xsi:type="dcterms:W3CDTF">2017-10-27T12:51:08Z</dcterms:created>
  <dcterms:modified xsi:type="dcterms:W3CDTF">2018-09-24T09:46:31Z</dcterms:modified>
</cp:coreProperties>
</file>