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P-Zuid 2007-2013\Communicatie\02_Stimulus website\01_Ontwikkeling en onderhoud\Portfolio (geordend)\OP-Zuid 2007-2013\OP-Zuid updates\"/>
    </mc:Choice>
  </mc:AlternateContent>
  <bookViews>
    <workbookView xWindow="0" yWindow="0" windowWidth="28800" windowHeight="12300"/>
  </bookViews>
  <sheets>
    <sheet name="Blad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575" i="1" l="1"/>
  <c r="R575" i="1"/>
  <c r="X574" i="1"/>
  <c r="R574" i="1"/>
  <c r="X573" i="1"/>
  <c r="R573" i="1"/>
  <c r="X572" i="1"/>
  <c r="R572" i="1"/>
  <c r="X571" i="1"/>
  <c r="R571" i="1"/>
  <c r="X570" i="1"/>
  <c r="R570" i="1"/>
  <c r="X569" i="1"/>
  <c r="R569" i="1"/>
  <c r="X568" i="1"/>
  <c r="R568" i="1"/>
  <c r="X567" i="1"/>
  <c r="R567" i="1"/>
  <c r="X566" i="1"/>
  <c r="R566" i="1"/>
  <c r="X565" i="1"/>
  <c r="R565" i="1"/>
  <c r="X564" i="1"/>
  <c r="R564" i="1"/>
  <c r="X563" i="1"/>
  <c r="R563" i="1"/>
  <c r="X562" i="1"/>
  <c r="R562" i="1"/>
  <c r="X561" i="1"/>
  <c r="R561" i="1"/>
  <c r="X560" i="1"/>
  <c r="R560" i="1"/>
  <c r="X559" i="1"/>
  <c r="R559" i="1"/>
  <c r="X558" i="1"/>
  <c r="R558" i="1"/>
  <c r="X557" i="1"/>
  <c r="R557" i="1"/>
  <c r="X556" i="1"/>
  <c r="R556" i="1"/>
  <c r="X555" i="1"/>
  <c r="R555" i="1"/>
  <c r="X554" i="1"/>
  <c r="R554" i="1"/>
  <c r="X553" i="1"/>
  <c r="R553" i="1"/>
  <c r="X552" i="1"/>
  <c r="R552" i="1"/>
  <c r="X551" i="1"/>
  <c r="R551" i="1"/>
  <c r="X550" i="1"/>
  <c r="R550" i="1"/>
  <c r="X549" i="1"/>
  <c r="R549" i="1"/>
  <c r="X548" i="1"/>
  <c r="R548" i="1"/>
  <c r="X547" i="1"/>
  <c r="R547" i="1"/>
  <c r="X546" i="1"/>
  <c r="R546" i="1"/>
  <c r="X545" i="1"/>
  <c r="R545" i="1"/>
  <c r="X544" i="1"/>
  <c r="R544" i="1"/>
  <c r="X543" i="1"/>
  <c r="R543" i="1"/>
  <c r="X542" i="1"/>
  <c r="R542" i="1"/>
  <c r="X541" i="1"/>
  <c r="R541" i="1"/>
  <c r="X540" i="1"/>
  <c r="R540" i="1"/>
  <c r="X539" i="1"/>
  <c r="R539" i="1"/>
  <c r="X538" i="1"/>
  <c r="R538" i="1"/>
  <c r="X537" i="1"/>
  <c r="R537" i="1"/>
  <c r="X536" i="1"/>
  <c r="R536" i="1"/>
  <c r="X535" i="1"/>
  <c r="R535" i="1"/>
  <c r="X534" i="1"/>
  <c r="R534" i="1"/>
  <c r="X533" i="1"/>
  <c r="R533" i="1"/>
  <c r="X532" i="1"/>
  <c r="R532" i="1"/>
  <c r="X531" i="1"/>
  <c r="R531" i="1"/>
  <c r="X530" i="1"/>
  <c r="R530" i="1"/>
  <c r="X529" i="1"/>
  <c r="R529" i="1"/>
  <c r="X528" i="1"/>
  <c r="R528" i="1"/>
  <c r="X527" i="1"/>
  <c r="R527" i="1"/>
  <c r="X526" i="1"/>
  <c r="R526" i="1"/>
  <c r="X525" i="1"/>
  <c r="R525" i="1"/>
  <c r="X524" i="1"/>
  <c r="R524" i="1"/>
  <c r="X523" i="1"/>
  <c r="R523" i="1"/>
  <c r="X522" i="1"/>
  <c r="R522" i="1"/>
  <c r="X521" i="1"/>
  <c r="R521" i="1"/>
  <c r="X520" i="1"/>
  <c r="R520" i="1"/>
  <c r="X519" i="1"/>
  <c r="R519" i="1"/>
  <c r="X518" i="1"/>
  <c r="R518" i="1"/>
  <c r="X517" i="1"/>
  <c r="R517" i="1"/>
  <c r="X516" i="1"/>
  <c r="R516" i="1"/>
  <c r="X515" i="1"/>
  <c r="R515" i="1"/>
  <c r="X514" i="1"/>
  <c r="R514" i="1"/>
  <c r="X513" i="1"/>
  <c r="R513" i="1"/>
  <c r="X512" i="1"/>
  <c r="R512" i="1"/>
  <c r="X511" i="1"/>
  <c r="R511" i="1"/>
  <c r="X510" i="1"/>
  <c r="R510" i="1"/>
  <c r="X509" i="1"/>
  <c r="R509" i="1"/>
  <c r="X508" i="1"/>
  <c r="R508" i="1"/>
  <c r="X507" i="1"/>
  <c r="R507" i="1"/>
  <c r="X506" i="1"/>
  <c r="R506" i="1"/>
  <c r="X505" i="1"/>
  <c r="R505" i="1"/>
  <c r="X504" i="1"/>
  <c r="R504" i="1"/>
  <c r="X503" i="1"/>
  <c r="R503" i="1"/>
  <c r="X502" i="1"/>
  <c r="R502" i="1"/>
  <c r="X501" i="1"/>
  <c r="R501" i="1"/>
  <c r="X500" i="1"/>
  <c r="R500" i="1"/>
  <c r="X499" i="1"/>
  <c r="R499" i="1"/>
  <c r="X498" i="1"/>
  <c r="R498" i="1"/>
  <c r="X497" i="1"/>
  <c r="R497" i="1"/>
  <c r="X496" i="1"/>
  <c r="R496" i="1"/>
  <c r="X495" i="1"/>
  <c r="R495" i="1"/>
  <c r="X494" i="1"/>
  <c r="R494" i="1"/>
  <c r="X493" i="1"/>
  <c r="R493" i="1"/>
  <c r="X492" i="1"/>
  <c r="R492" i="1"/>
  <c r="X491" i="1"/>
  <c r="R491" i="1"/>
  <c r="X490" i="1"/>
  <c r="R490" i="1"/>
  <c r="X489" i="1"/>
  <c r="R489" i="1"/>
  <c r="X488" i="1"/>
  <c r="R488" i="1"/>
  <c r="X487" i="1"/>
  <c r="R487" i="1"/>
  <c r="X486" i="1"/>
  <c r="R486" i="1"/>
  <c r="X485" i="1"/>
  <c r="R485" i="1"/>
  <c r="X484" i="1"/>
  <c r="R484" i="1"/>
  <c r="X483" i="1"/>
  <c r="R483" i="1"/>
  <c r="X482" i="1"/>
  <c r="R482" i="1"/>
  <c r="X481" i="1"/>
  <c r="R481" i="1"/>
  <c r="X480" i="1"/>
  <c r="R480" i="1"/>
  <c r="X479" i="1"/>
  <c r="R479" i="1"/>
  <c r="X478" i="1"/>
  <c r="R478" i="1"/>
  <c r="X477" i="1"/>
  <c r="R477" i="1"/>
  <c r="X476" i="1"/>
  <c r="R476" i="1"/>
  <c r="X475" i="1"/>
  <c r="R475" i="1"/>
  <c r="X474" i="1"/>
  <c r="R474" i="1"/>
  <c r="X473" i="1"/>
  <c r="R473" i="1"/>
  <c r="X472" i="1"/>
  <c r="R472" i="1"/>
  <c r="X471" i="1"/>
  <c r="R471" i="1"/>
  <c r="X470" i="1"/>
  <c r="R470" i="1"/>
  <c r="X469" i="1"/>
  <c r="R469" i="1"/>
  <c r="X468" i="1"/>
  <c r="R468" i="1"/>
  <c r="X467" i="1"/>
  <c r="R467" i="1"/>
  <c r="X466" i="1"/>
  <c r="R466" i="1"/>
  <c r="X465" i="1"/>
  <c r="R465" i="1"/>
  <c r="X464" i="1"/>
  <c r="R464" i="1"/>
  <c r="X463" i="1"/>
  <c r="R463" i="1"/>
  <c r="X462" i="1"/>
  <c r="R462" i="1"/>
  <c r="X461" i="1"/>
  <c r="R461" i="1"/>
  <c r="X460" i="1"/>
  <c r="R460" i="1"/>
  <c r="X459" i="1"/>
  <c r="R459" i="1"/>
  <c r="X458" i="1"/>
  <c r="R458" i="1"/>
  <c r="X457" i="1"/>
  <c r="R457" i="1"/>
  <c r="X456" i="1"/>
  <c r="R456" i="1"/>
  <c r="X455" i="1"/>
  <c r="R455" i="1"/>
  <c r="X454" i="1"/>
  <c r="R454" i="1"/>
  <c r="X453" i="1"/>
  <c r="R453" i="1"/>
  <c r="X452" i="1"/>
  <c r="R452" i="1"/>
  <c r="X451" i="1"/>
  <c r="R451" i="1"/>
  <c r="X450" i="1"/>
  <c r="R450" i="1"/>
  <c r="X449" i="1"/>
  <c r="R449" i="1"/>
  <c r="X448" i="1"/>
  <c r="R448" i="1"/>
  <c r="X447" i="1"/>
  <c r="R447" i="1"/>
  <c r="X446" i="1"/>
  <c r="R446" i="1"/>
  <c r="X445" i="1"/>
  <c r="R445" i="1"/>
  <c r="X444" i="1"/>
  <c r="R444" i="1"/>
  <c r="X443" i="1"/>
  <c r="R443" i="1"/>
  <c r="X442" i="1"/>
  <c r="R442" i="1"/>
  <c r="X441" i="1"/>
  <c r="R441" i="1"/>
  <c r="X440" i="1"/>
  <c r="R440" i="1"/>
  <c r="X439" i="1"/>
  <c r="R439" i="1"/>
  <c r="X438" i="1"/>
  <c r="R438" i="1"/>
  <c r="X437" i="1"/>
  <c r="R437" i="1"/>
  <c r="X436" i="1"/>
  <c r="R436" i="1"/>
  <c r="X435" i="1"/>
  <c r="R435" i="1"/>
  <c r="X434" i="1"/>
  <c r="R434" i="1"/>
  <c r="X433" i="1"/>
  <c r="R433" i="1"/>
  <c r="X432" i="1"/>
  <c r="R432" i="1"/>
  <c r="X431" i="1"/>
  <c r="R431" i="1"/>
  <c r="X430" i="1"/>
  <c r="R430" i="1"/>
  <c r="R429" i="1"/>
  <c r="X428" i="1"/>
  <c r="R428" i="1"/>
  <c r="X427" i="1"/>
  <c r="R427" i="1"/>
  <c r="X426" i="1"/>
  <c r="R426" i="1"/>
  <c r="X425" i="1"/>
  <c r="R425" i="1"/>
  <c r="X424" i="1"/>
  <c r="R424" i="1"/>
  <c r="X423" i="1"/>
  <c r="R423" i="1"/>
  <c r="X422" i="1"/>
  <c r="R422" i="1"/>
  <c r="X421" i="1"/>
  <c r="R421" i="1"/>
  <c r="X420" i="1"/>
  <c r="R420" i="1"/>
  <c r="X419" i="1"/>
  <c r="R419" i="1"/>
  <c r="X418" i="1"/>
  <c r="R418" i="1"/>
  <c r="X417" i="1"/>
  <c r="R417" i="1"/>
  <c r="X416" i="1"/>
  <c r="R416" i="1"/>
  <c r="X415" i="1"/>
  <c r="R415" i="1"/>
  <c r="X414" i="1"/>
  <c r="R414" i="1"/>
  <c r="X413" i="1"/>
  <c r="R413" i="1"/>
  <c r="X412" i="1"/>
  <c r="R412" i="1"/>
  <c r="X411" i="1"/>
  <c r="R411" i="1"/>
  <c r="X410" i="1"/>
  <c r="R410" i="1"/>
  <c r="X409" i="1"/>
  <c r="R409" i="1"/>
  <c r="X408" i="1"/>
  <c r="R408" i="1"/>
  <c r="X407" i="1"/>
  <c r="R407" i="1"/>
  <c r="X406" i="1"/>
  <c r="R406" i="1"/>
  <c r="X405" i="1"/>
  <c r="R405" i="1"/>
  <c r="X404" i="1"/>
  <c r="R404" i="1"/>
  <c r="X403" i="1"/>
  <c r="R403" i="1"/>
  <c r="R402" i="1"/>
  <c r="X401" i="1"/>
  <c r="R401" i="1"/>
  <c r="X400" i="1"/>
  <c r="R400" i="1"/>
  <c r="X399" i="1"/>
  <c r="R399" i="1"/>
  <c r="X398" i="1"/>
  <c r="R398" i="1"/>
  <c r="X397" i="1"/>
  <c r="R397" i="1"/>
  <c r="X396" i="1"/>
  <c r="R396" i="1"/>
  <c r="X395" i="1"/>
  <c r="R395" i="1"/>
  <c r="X394" i="1"/>
  <c r="R394" i="1"/>
  <c r="X393" i="1"/>
  <c r="R393" i="1"/>
  <c r="X392" i="1"/>
  <c r="R392" i="1"/>
  <c r="R391" i="1"/>
  <c r="X390" i="1"/>
  <c r="R390" i="1"/>
  <c r="X389" i="1"/>
  <c r="R389" i="1"/>
  <c r="X388" i="1"/>
  <c r="R388" i="1"/>
  <c r="X387" i="1"/>
  <c r="R387" i="1"/>
  <c r="X386" i="1"/>
  <c r="R386" i="1"/>
  <c r="X385" i="1"/>
  <c r="R385" i="1"/>
  <c r="X384" i="1"/>
  <c r="R384" i="1"/>
  <c r="X383" i="1"/>
  <c r="R383" i="1"/>
  <c r="X382" i="1"/>
  <c r="R382" i="1"/>
  <c r="X381" i="1"/>
  <c r="R381" i="1"/>
  <c r="X380" i="1"/>
  <c r="R380" i="1"/>
  <c r="X379" i="1"/>
  <c r="R379" i="1"/>
  <c r="X378" i="1"/>
  <c r="R378" i="1"/>
  <c r="X377" i="1"/>
  <c r="R377" i="1"/>
  <c r="X376" i="1"/>
  <c r="R376" i="1"/>
  <c r="X375" i="1"/>
  <c r="R375" i="1"/>
  <c r="X374" i="1"/>
  <c r="R374" i="1"/>
  <c r="X373" i="1"/>
  <c r="R373" i="1"/>
  <c r="X372" i="1"/>
  <c r="R372" i="1"/>
  <c r="X371" i="1"/>
  <c r="R371" i="1"/>
  <c r="X370" i="1"/>
  <c r="R370" i="1"/>
  <c r="X369" i="1"/>
  <c r="R369" i="1"/>
  <c r="X368" i="1"/>
  <c r="R368" i="1"/>
  <c r="X367" i="1"/>
  <c r="R367" i="1"/>
  <c r="X366" i="1"/>
  <c r="R366" i="1"/>
  <c r="X365" i="1"/>
  <c r="R365" i="1"/>
  <c r="X364" i="1"/>
  <c r="R364" i="1"/>
  <c r="X363" i="1"/>
  <c r="R363" i="1"/>
  <c r="X362" i="1"/>
  <c r="R362" i="1"/>
  <c r="X361" i="1"/>
  <c r="R361" i="1"/>
  <c r="X360" i="1"/>
  <c r="R360" i="1"/>
  <c r="X359" i="1"/>
  <c r="R359" i="1"/>
  <c r="X358" i="1"/>
  <c r="R358" i="1"/>
  <c r="X357" i="1"/>
  <c r="R357" i="1"/>
  <c r="X356" i="1"/>
  <c r="R356" i="1"/>
  <c r="X355" i="1"/>
  <c r="R355" i="1"/>
  <c r="X354" i="1"/>
  <c r="R354" i="1"/>
  <c r="X353" i="1"/>
  <c r="R353" i="1"/>
  <c r="X352" i="1"/>
  <c r="R352" i="1"/>
  <c r="X351" i="1"/>
  <c r="R351" i="1"/>
  <c r="X350" i="1"/>
  <c r="R350" i="1"/>
  <c r="X349" i="1"/>
  <c r="R349" i="1"/>
  <c r="X348" i="1"/>
  <c r="R348" i="1"/>
  <c r="X347" i="1"/>
  <c r="R347" i="1"/>
  <c r="X346" i="1"/>
  <c r="R346" i="1"/>
  <c r="X345" i="1"/>
  <c r="R345" i="1"/>
  <c r="X344" i="1"/>
  <c r="R344" i="1"/>
  <c r="X343" i="1"/>
  <c r="R343" i="1"/>
  <c r="X342" i="1"/>
  <c r="R342" i="1"/>
  <c r="X341" i="1"/>
  <c r="R341" i="1"/>
  <c r="X340" i="1"/>
  <c r="R340" i="1"/>
  <c r="X339" i="1"/>
  <c r="R339" i="1"/>
  <c r="X338" i="1"/>
  <c r="R338" i="1"/>
  <c r="X337" i="1"/>
  <c r="R337" i="1"/>
  <c r="X336" i="1"/>
  <c r="R336" i="1"/>
  <c r="X335" i="1"/>
  <c r="R335" i="1"/>
  <c r="X334" i="1"/>
  <c r="R334" i="1"/>
  <c r="X333" i="1"/>
  <c r="X332" i="1"/>
  <c r="R332" i="1"/>
  <c r="X331" i="1"/>
  <c r="R331" i="1"/>
  <c r="X330" i="1"/>
  <c r="R330" i="1"/>
  <c r="X329" i="1"/>
  <c r="R329" i="1"/>
  <c r="X328" i="1"/>
  <c r="R328" i="1"/>
  <c r="X327" i="1"/>
  <c r="R327" i="1"/>
  <c r="X326" i="1"/>
  <c r="R326" i="1"/>
  <c r="R325" i="1"/>
  <c r="X324" i="1"/>
  <c r="R324" i="1"/>
  <c r="X323" i="1"/>
  <c r="R323" i="1"/>
  <c r="X322" i="1"/>
  <c r="R322" i="1"/>
  <c r="X321" i="1"/>
  <c r="R321" i="1"/>
  <c r="X320" i="1"/>
  <c r="R320" i="1"/>
  <c r="X319" i="1"/>
  <c r="R319" i="1"/>
  <c r="X318" i="1"/>
  <c r="R318" i="1"/>
  <c r="X317" i="1"/>
  <c r="R317" i="1"/>
  <c r="X316" i="1"/>
  <c r="R316" i="1"/>
  <c r="X315" i="1"/>
  <c r="R315" i="1"/>
  <c r="X314" i="1"/>
  <c r="R314" i="1"/>
  <c r="X313" i="1"/>
  <c r="R313" i="1"/>
  <c r="X312" i="1"/>
  <c r="R312" i="1"/>
  <c r="X311" i="1"/>
  <c r="R311" i="1"/>
  <c r="X310" i="1"/>
  <c r="R310" i="1"/>
  <c r="X309" i="1"/>
  <c r="R309" i="1"/>
  <c r="X308" i="1"/>
  <c r="R308" i="1"/>
  <c r="X307" i="1"/>
  <c r="R307" i="1"/>
  <c r="X306" i="1"/>
  <c r="R306" i="1"/>
  <c r="X305" i="1"/>
  <c r="R305" i="1"/>
  <c r="X304" i="1"/>
  <c r="R304" i="1"/>
  <c r="X303" i="1"/>
  <c r="R303" i="1"/>
  <c r="X302" i="1"/>
  <c r="R302" i="1"/>
  <c r="X301" i="1"/>
  <c r="R301" i="1"/>
  <c r="X300" i="1"/>
  <c r="R300" i="1"/>
  <c r="X299" i="1"/>
  <c r="R299" i="1"/>
  <c r="X298" i="1"/>
  <c r="R298" i="1"/>
  <c r="X297" i="1"/>
  <c r="R297" i="1"/>
  <c r="X296" i="1"/>
  <c r="R296" i="1"/>
  <c r="X295" i="1"/>
  <c r="R295" i="1"/>
  <c r="X294" i="1"/>
  <c r="R294" i="1"/>
  <c r="X293" i="1"/>
  <c r="R293" i="1"/>
  <c r="X292" i="1"/>
  <c r="R292" i="1"/>
  <c r="X291" i="1"/>
  <c r="R291" i="1"/>
  <c r="X290" i="1"/>
  <c r="R290" i="1"/>
  <c r="X289" i="1"/>
  <c r="R289" i="1"/>
  <c r="X288" i="1"/>
  <c r="R288" i="1"/>
  <c r="X287" i="1"/>
  <c r="R287" i="1"/>
  <c r="X286" i="1"/>
  <c r="R286" i="1"/>
  <c r="X285" i="1"/>
  <c r="R285" i="1"/>
  <c r="X284" i="1"/>
  <c r="R284" i="1"/>
  <c r="X283" i="1"/>
  <c r="R283" i="1"/>
  <c r="X282" i="1"/>
  <c r="R282" i="1"/>
  <c r="X281" i="1"/>
  <c r="R281" i="1"/>
  <c r="X280" i="1"/>
  <c r="R280" i="1"/>
  <c r="X279" i="1"/>
  <c r="R279" i="1"/>
  <c r="X278" i="1"/>
  <c r="R278" i="1"/>
  <c r="X277" i="1"/>
  <c r="R277" i="1"/>
  <c r="X276" i="1"/>
  <c r="R276" i="1"/>
  <c r="X275" i="1"/>
  <c r="R275" i="1"/>
  <c r="X274" i="1"/>
  <c r="R274" i="1"/>
  <c r="X273" i="1"/>
  <c r="R273" i="1"/>
  <c r="X272" i="1"/>
  <c r="R272" i="1"/>
  <c r="X271" i="1"/>
  <c r="R271" i="1"/>
  <c r="X270" i="1"/>
  <c r="R270" i="1"/>
  <c r="X269" i="1"/>
  <c r="R269" i="1"/>
  <c r="X268" i="1"/>
  <c r="R268" i="1"/>
  <c r="X267" i="1"/>
  <c r="R267" i="1"/>
  <c r="X266" i="1"/>
  <c r="R266" i="1"/>
  <c r="X265" i="1"/>
  <c r="R265" i="1"/>
  <c r="X264" i="1"/>
  <c r="R264" i="1"/>
  <c r="X263" i="1"/>
  <c r="R263" i="1"/>
  <c r="X262" i="1"/>
  <c r="R262" i="1"/>
  <c r="X261" i="1"/>
  <c r="R261" i="1"/>
  <c r="X260" i="1"/>
  <c r="R260" i="1"/>
  <c r="X259" i="1"/>
  <c r="R259" i="1"/>
  <c r="X258" i="1"/>
  <c r="R258" i="1"/>
  <c r="X257" i="1"/>
  <c r="R257" i="1"/>
  <c r="X256" i="1"/>
  <c r="R256" i="1"/>
  <c r="X255" i="1"/>
  <c r="R255" i="1"/>
  <c r="X254" i="1"/>
  <c r="R254" i="1"/>
  <c r="X253" i="1"/>
  <c r="R253" i="1"/>
  <c r="X252" i="1"/>
  <c r="R252" i="1"/>
  <c r="X251" i="1"/>
  <c r="R251" i="1"/>
  <c r="X250" i="1"/>
  <c r="R250" i="1"/>
  <c r="X249" i="1"/>
  <c r="R249" i="1"/>
  <c r="X248" i="1"/>
  <c r="R248" i="1"/>
  <c r="X247" i="1"/>
  <c r="R247" i="1"/>
  <c r="X246" i="1"/>
  <c r="R246" i="1"/>
  <c r="X245" i="1"/>
  <c r="R245" i="1"/>
  <c r="X244" i="1"/>
  <c r="R244" i="1"/>
  <c r="X243" i="1"/>
  <c r="R243" i="1"/>
  <c r="X242" i="1"/>
  <c r="R242" i="1"/>
  <c r="R241" i="1"/>
  <c r="X240" i="1"/>
  <c r="R240" i="1"/>
  <c r="X239" i="1"/>
  <c r="R239" i="1"/>
  <c r="X238" i="1"/>
  <c r="R238" i="1"/>
  <c r="X237" i="1"/>
  <c r="R237" i="1"/>
  <c r="X236" i="1"/>
  <c r="R236" i="1"/>
  <c r="X235" i="1"/>
  <c r="R235" i="1"/>
  <c r="X234" i="1"/>
  <c r="R234" i="1"/>
  <c r="X233" i="1"/>
  <c r="R233" i="1"/>
  <c r="X232" i="1"/>
  <c r="R232" i="1"/>
  <c r="X231" i="1"/>
  <c r="R231" i="1"/>
  <c r="X230" i="1"/>
  <c r="R230" i="1"/>
  <c r="X229" i="1"/>
  <c r="R229" i="1"/>
  <c r="X228" i="1"/>
  <c r="R228" i="1"/>
  <c r="X227" i="1"/>
  <c r="R227" i="1"/>
  <c r="X226" i="1"/>
  <c r="R226" i="1"/>
  <c r="X225" i="1"/>
  <c r="R225" i="1"/>
  <c r="X224" i="1"/>
  <c r="R224" i="1"/>
  <c r="X223" i="1"/>
  <c r="R223" i="1"/>
  <c r="X222" i="1"/>
  <c r="R222" i="1"/>
  <c r="X221" i="1"/>
  <c r="R221" i="1"/>
  <c r="X220" i="1"/>
  <c r="R220" i="1"/>
  <c r="X219" i="1"/>
  <c r="R219" i="1"/>
  <c r="X218" i="1"/>
  <c r="R218" i="1"/>
  <c r="X217" i="1"/>
  <c r="R217" i="1"/>
  <c r="X216" i="1"/>
  <c r="R216" i="1"/>
  <c r="X215" i="1"/>
  <c r="R215" i="1"/>
  <c r="X214" i="1"/>
  <c r="R214" i="1"/>
  <c r="X213" i="1"/>
  <c r="R213" i="1"/>
  <c r="X212" i="1"/>
  <c r="R212" i="1"/>
  <c r="X211" i="1"/>
  <c r="R211" i="1"/>
  <c r="X210" i="1"/>
  <c r="R210" i="1"/>
  <c r="X209" i="1"/>
  <c r="R209" i="1"/>
  <c r="X208" i="1"/>
  <c r="R208" i="1"/>
  <c r="X207" i="1"/>
  <c r="R207" i="1"/>
  <c r="X206" i="1"/>
  <c r="R206" i="1"/>
  <c r="X205" i="1"/>
  <c r="R205" i="1"/>
  <c r="X204" i="1"/>
  <c r="R204" i="1"/>
  <c r="X203" i="1"/>
  <c r="R203" i="1"/>
  <c r="X202" i="1"/>
  <c r="R202" i="1"/>
  <c r="X201" i="1"/>
  <c r="R201" i="1"/>
  <c r="X200" i="1"/>
  <c r="R200" i="1"/>
  <c r="X199" i="1"/>
  <c r="R199" i="1"/>
  <c r="X198" i="1"/>
  <c r="R198" i="1"/>
  <c r="X197" i="1"/>
  <c r="R197" i="1"/>
  <c r="X196" i="1"/>
  <c r="R196" i="1"/>
  <c r="X195" i="1"/>
  <c r="R195" i="1"/>
  <c r="X194" i="1"/>
  <c r="R194" i="1"/>
  <c r="X193" i="1"/>
  <c r="R193" i="1"/>
  <c r="X192" i="1"/>
  <c r="R192" i="1"/>
  <c r="X191" i="1"/>
  <c r="R191" i="1"/>
  <c r="X190" i="1"/>
  <c r="R190" i="1"/>
  <c r="X189" i="1"/>
  <c r="R189" i="1"/>
  <c r="X188" i="1"/>
  <c r="R188" i="1"/>
  <c r="X187" i="1"/>
  <c r="R187" i="1"/>
  <c r="X186" i="1"/>
  <c r="R186" i="1"/>
  <c r="X185" i="1"/>
  <c r="R185" i="1"/>
  <c r="X184" i="1"/>
  <c r="R184" i="1"/>
  <c r="X183" i="1"/>
  <c r="R183" i="1"/>
  <c r="X182" i="1"/>
  <c r="R182" i="1"/>
  <c r="X181" i="1"/>
  <c r="R181" i="1"/>
  <c r="X180" i="1"/>
  <c r="R180" i="1"/>
  <c r="X179" i="1"/>
  <c r="R179" i="1"/>
  <c r="X178" i="1"/>
  <c r="R178" i="1"/>
  <c r="X177" i="1"/>
  <c r="R177" i="1"/>
  <c r="X176" i="1"/>
  <c r="R176" i="1"/>
  <c r="X175" i="1"/>
  <c r="R175" i="1"/>
  <c r="X174" i="1"/>
  <c r="R174" i="1"/>
  <c r="X173" i="1"/>
  <c r="R173" i="1"/>
  <c r="X172" i="1"/>
  <c r="R172" i="1"/>
  <c r="X171" i="1"/>
  <c r="R171" i="1"/>
  <c r="X170" i="1"/>
  <c r="R170" i="1"/>
  <c r="X169" i="1"/>
  <c r="R169" i="1"/>
  <c r="X168" i="1"/>
  <c r="R168" i="1"/>
  <c r="X167" i="1"/>
  <c r="R167" i="1"/>
  <c r="X166" i="1"/>
  <c r="R166" i="1"/>
  <c r="X165" i="1"/>
  <c r="R165" i="1"/>
  <c r="X164" i="1"/>
  <c r="R164" i="1"/>
  <c r="X163" i="1"/>
  <c r="R163" i="1"/>
  <c r="X162" i="1"/>
  <c r="R162" i="1"/>
  <c r="X161" i="1"/>
  <c r="R161" i="1"/>
  <c r="X160" i="1"/>
  <c r="R160" i="1"/>
  <c r="X159" i="1"/>
  <c r="R159" i="1"/>
  <c r="X158" i="1"/>
  <c r="R158" i="1"/>
  <c r="X157" i="1"/>
  <c r="R157" i="1"/>
  <c r="X156" i="1"/>
  <c r="R156" i="1"/>
  <c r="X155" i="1"/>
  <c r="R155" i="1"/>
  <c r="X154" i="1"/>
  <c r="R154" i="1"/>
  <c r="X153" i="1"/>
  <c r="R153" i="1"/>
  <c r="X152" i="1"/>
  <c r="R152" i="1"/>
  <c r="X151" i="1"/>
  <c r="R151" i="1"/>
  <c r="X150" i="1"/>
  <c r="R150" i="1"/>
  <c r="X149" i="1"/>
  <c r="R149" i="1"/>
  <c r="X148" i="1"/>
  <c r="R148" i="1"/>
  <c r="X147" i="1"/>
  <c r="R147" i="1"/>
  <c r="X146" i="1"/>
  <c r="R146" i="1"/>
  <c r="X145" i="1"/>
  <c r="R145" i="1"/>
  <c r="X144" i="1"/>
  <c r="R144" i="1"/>
  <c r="X143" i="1"/>
  <c r="R143" i="1"/>
  <c r="X142" i="1"/>
  <c r="R142" i="1"/>
  <c r="X141" i="1"/>
  <c r="R141" i="1"/>
  <c r="X140" i="1"/>
  <c r="R140" i="1"/>
  <c r="X139" i="1"/>
  <c r="R139" i="1"/>
  <c r="X138" i="1"/>
  <c r="R138" i="1"/>
  <c r="X137" i="1"/>
  <c r="R137" i="1"/>
  <c r="X136" i="1"/>
  <c r="R136" i="1"/>
  <c r="X135" i="1"/>
  <c r="R135" i="1"/>
  <c r="X134" i="1"/>
  <c r="R134" i="1"/>
  <c r="X133" i="1"/>
  <c r="R133" i="1"/>
  <c r="X132" i="1"/>
  <c r="R132" i="1"/>
  <c r="X131" i="1"/>
  <c r="R131" i="1"/>
  <c r="X130" i="1"/>
  <c r="R130" i="1"/>
  <c r="X129" i="1"/>
  <c r="R129" i="1"/>
  <c r="X128" i="1"/>
  <c r="R128" i="1"/>
  <c r="X127" i="1"/>
  <c r="R127" i="1"/>
  <c r="X126" i="1"/>
  <c r="R126" i="1"/>
  <c r="X125" i="1"/>
  <c r="R125" i="1"/>
  <c r="X124" i="1"/>
  <c r="R124" i="1"/>
  <c r="X123" i="1"/>
  <c r="R123" i="1"/>
  <c r="X122" i="1"/>
  <c r="R122" i="1"/>
  <c r="X121" i="1"/>
  <c r="R121" i="1"/>
  <c r="X120" i="1"/>
  <c r="R120" i="1"/>
  <c r="X119" i="1"/>
  <c r="R119" i="1"/>
  <c r="X118" i="1"/>
  <c r="R118" i="1"/>
  <c r="X117" i="1"/>
  <c r="R117" i="1"/>
  <c r="X116" i="1"/>
  <c r="R116" i="1"/>
  <c r="X115" i="1"/>
  <c r="R115" i="1"/>
  <c r="X114" i="1"/>
  <c r="R114" i="1"/>
  <c r="X113" i="1"/>
  <c r="R113" i="1"/>
  <c r="X112" i="1"/>
  <c r="R112" i="1"/>
  <c r="X111" i="1"/>
  <c r="R111" i="1"/>
  <c r="X110" i="1"/>
  <c r="R110" i="1"/>
  <c r="X109" i="1"/>
  <c r="R109" i="1"/>
  <c r="X108" i="1"/>
  <c r="R108" i="1"/>
  <c r="X107" i="1"/>
  <c r="R107" i="1"/>
  <c r="X106" i="1"/>
  <c r="R106" i="1"/>
  <c r="X105" i="1"/>
  <c r="R105" i="1"/>
  <c r="X104" i="1"/>
  <c r="R104" i="1"/>
  <c r="X103" i="1"/>
  <c r="R103" i="1"/>
  <c r="R102" i="1"/>
  <c r="X101" i="1"/>
  <c r="R101" i="1"/>
  <c r="X100" i="1"/>
  <c r="R100" i="1"/>
  <c r="X99" i="1"/>
  <c r="R99" i="1"/>
  <c r="X98" i="1"/>
  <c r="R98" i="1"/>
  <c r="X97" i="1"/>
  <c r="R97" i="1"/>
  <c r="X96" i="1"/>
  <c r="R96" i="1"/>
  <c r="X95" i="1"/>
  <c r="R95" i="1"/>
  <c r="X94" i="1"/>
  <c r="R94" i="1"/>
  <c r="X93" i="1"/>
  <c r="R93" i="1"/>
  <c r="X92" i="1"/>
  <c r="R92" i="1"/>
  <c r="X91" i="1"/>
  <c r="R91" i="1"/>
  <c r="X90" i="1"/>
  <c r="R90" i="1"/>
  <c r="X89" i="1"/>
  <c r="R89" i="1"/>
  <c r="X88" i="1"/>
  <c r="R88" i="1"/>
  <c r="X87" i="1"/>
  <c r="R87" i="1"/>
  <c r="X86" i="1"/>
  <c r="R86" i="1"/>
  <c r="X85" i="1"/>
  <c r="R85" i="1"/>
  <c r="X84" i="1"/>
  <c r="R84" i="1"/>
  <c r="X83" i="1"/>
  <c r="R83" i="1"/>
  <c r="X82" i="1"/>
  <c r="R82" i="1"/>
  <c r="X81" i="1"/>
  <c r="R81" i="1"/>
  <c r="X80" i="1"/>
  <c r="R80" i="1"/>
  <c r="X79" i="1"/>
  <c r="R79" i="1"/>
  <c r="X78" i="1"/>
  <c r="R78" i="1"/>
  <c r="X77" i="1"/>
  <c r="R77" i="1"/>
  <c r="X76" i="1"/>
  <c r="R76" i="1"/>
  <c r="X75" i="1"/>
  <c r="R75" i="1"/>
  <c r="X74" i="1"/>
  <c r="R74" i="1"/>
  <c r="X73" i="1"/>
  <c r="R73" i="1"/>
  <c r="X72" i="1"/>
  <c r="R72" i="1"/>
  <c r="X71" i="1"/>
  <c r="R71" i="1"/>
  <c r="X70" i="1"/>
  <c r="R70" i="1"/>
  <c r="X69" i="1"/>
  <c r="R69" i="1"/>
  <c r="X68" i="1"/>
  <c r="R68" i="1"/>
  <c r="X67" i="1"/>
  <c r="R67" i="1"/>
  <c r="X66" i="1"/>
  <c r="R66" i="1"/>
  <c r="X65" i="1"/>
  <c r="R65" i="1"/>
  <c r="X64" i="1"/>
  <c r="R64" i="1"/>
  <c r="X63" i="1"/>
  <c r="R63" i="1"/>
  <c r="X62" i="1"/>
  <c r="R62" i="1"/>
  <c r="X61" i="1"/>
  <c r="R61" i="1"/>
  <c r="X60" i="1"/>
  <c r="R60" i="1"/>
  <c r="X59" i="1"/>
  <c r="R59" i="1"/>
  <c r="X58" i="1"/>
  <c r="R58" i="1"/>
  <c r="X57" i="1"/>
  <c r="R57" i="1"/>
  <c r="X56" i="1"/>
  <c r="R56" i="1"/>
  <c r="X55" i="1"/>
  <c r="R55" i="1"/>
  <c r="X54" i="1"/>
  <c r="R54" i="1"/>
  <c r="R53" i="1"/>
  <c r="X52" i="1"/>
  <c r="R52" i="1"/>
  <c r="X51" i="1"/>
  <c r="R51" i="1"/>
  <c r="X50" i="1"/>
  <c r="R50" i="1"/>
  <c r="X49" i="1"/>
  <c r="R49" i="1"/>
  <c r="X48" i="1"/>
  <c r="R48" i="1"/>
  <c r="X47" i="1"/>
  <c r="R47" i="1"/>
  <c r="X46" i="1"/>
  <c r="R46" i="1"/>
  <c r="X45" i="1"/>
  <c r="R45" i="1"/>
  <c r="X44" i="1"/>
  <c r="R44" i="1"/>
  <c r="X43" i="1"/>
  <c r="R43" i="1"/>
  <c r="X42" i="1"/>
  <c r="R42" i="1"/>
  <c r="X41" i="1"/>
  <c r="R41" i="1"/>
  <c r="X40" i="1"/>
  <c r="R40" i="1"/>
  <c r="X39" i="1"/>
  <c r="R39" i="1"/>
  <c r="X38" i="1"/>
  <c r="R38" i="1"/>
  <c r="X37" i="1"/>
  <c r="R37" i="1"/>
  <c r="X36" i="1"/>
  <c r="R36" i="1"/>
  <c r="X35" i="1"/>
  <c r="R35" i="1"/>
  <c r="X34" i="1"/>
  <c r="R34" i="1"/>
  <c r="X33" i="1"/>
  <c r="R33" i="1"/>
  <c r="X32" i="1"/>
  <c r="R32" i="1"/>
  <c r="X31" i="1"/>
  <c r="R31" i="1"/>
  <c r="X30" i="1"/>
  <c r="R30" i="1"/>
  <c r="X29" i="1"/>
  <c r="R29" i="1"/>
  <c r="X28" i="1"/>
  <c r="R28" i="1"/>
  <c r="X27" i="1"/>
  <c r="R27" i="1"/>
  <c r="X26" i="1"/>
  <c r="R26" i="1"/>
  <c r="X25" i="1"/>
  <c r="R25" i="1"/>
  <c r="X24" i="1"/>
  <c r="R24" i="1"/>
  <c r="X23" i="1"/>
  <c r="R23" i="1"/>
  <c r="X22" i="1"/>
  <c r="R22" i="1"/>
  <c r="X21" i="1"/>
  <c r="R21" i="1"/>
  <c r="X20" i="1"/>
  <c r="R20" i="1"/>
  <c r="X19" i="1"/>
  <c r="R19" i="1"/>
  <c r="X18" i="1"/>
  <c r="R18" i="1"/>
  <c r="X17" i="1"/>
  <c r="R17" i="1"/>
  <c r="X16" i="1"/>
  <c r="R16" i="1"/>
  <c r="X15" i="1"/>
  <c r="R15" i="1"/>
  <c r="X14" i="1"/>
  <c r="R14" i="1"/>
  <c r="X13" i="1"/>
  <c r="R13" i="1"/>
  <c r="X12" i="1"/>
  <c r="R12" i="1"/>
  <c r="X11" i="1"/>
  <c r="R11" i="1"/>
  <c r="X10" i="1"/>
  <c r="R10" i="1"/>
  <c r="X9" i="1"/>
  <c r="R9" i="1"/>
  <c r="X8" i="1"/>
  <c r="R8" i="1"/>
  <c r="X7" i="1"/>
  <c r="R7" i="1"/>
  <c r="X6" i="1"/>
  <c r="R6" i="1"/>
  <c r="X5" i="1"/>
  <c r="R5" i="1"/>
  <c r="X4" i="1"/>
  <c r="R4" i="1"/>
  <c r="X3" i="1"/>
  <c r="R3" i="1"/>
</calcChain>
</file>

<file path=xl/sharedStrings.xml><?xml version="1.0" encoding="utf-8"?>
<sst xmlns="http://schemas.openxmlformats.org/spreadsheetml/2006/main" count="7390" uniqueCount="3506">
  <si>
    <t>Programma / Programme</t>
  </si>
  <si>
    <t>Prioriteit / Priority</t>
  </si>
  <si>
    <t>Projectnaam / Name of project</t>
  </si>
  <si>
    <t>Projectnaam / Name of project (in Engels)</t>
  </si>
  <si>
    <t>Begunstigde / Beneficiary</t>
  </si>
  <si>
    <t>Medebegunstigde(n) / Co-beneficiary</t>
  </si>
  <si>
    <t>Land / Country</t>
  </si>
  <si>
    <t>Provincie / Province</t>
  </si>
  <si>
    <t>Adres / Location</t>
  </si>
  <si>
    <t>Projectlocatie / Project location</t>
  </si>
  <si>
    <t>Website begunstigde / Website beneficiary</t>
  </si>
  <si>
    <t>Projectbeschrijving / Project description</t>
  </si>
  <si>
    <t>Startdatum / Start date</t>
  </si>
  <si>
    <t>Einddatum / End date</t>
  </si>
  <si>
    <t>Datum laatste bijwerking</t>
  </si>
  <si>
    <t>Beschikkingsdatum/date of grant</t>
  </si>
  <si>
    <t>EFRO / ERDF</t>
  </si>
  <si>
    <t>EFRO-bijdrage % / Cofinancing ERDF %</t>
  </si>
  <si>
    <t>Rijk / National government</t>
  </si>
  <si>
    <t>Noord-Brabant</t>
  </si>
  <si>
    <t>Zeeland</t>
  </si>
  <si>
    <t>Limburg</t>
  </si>
  <si>
    <t>Overig publiek / Other public</t>
  </si>
  <si>
    <t>Totaal publiek / Total public</t>
  </si>
  <si>
    <t>Privaat / Private</t>
  </si>
  <si>
    <t>Totaal subsidiabele kosten / Total eligible costs</t>
  </si>
  <si>
    <t>Projectnummer / project number</t>
  </si>
  <si>
    <t>Voorbeeldproject j/n</t>
  </si>
  <si>
    <t>OP-Zuid 2007-2013</t>
  </si>
  <si>
    <t>Getijdenenergie uit de Oosterschelde Stormvloedkering</t>
  </si>
  <si>
    <t>Oosterschelde Tidal Power 2 B.V.</t>
  </si>
  <si>
    <t>Van der Straaten
Roco Invest</t>
  </si>
  <si>
    <t>Nederland</t>
  </si>
  <si>
    <t>Sluiskolkkade 2, 1779 GP, Den Oever</t>
  </si>
  <si>
    <t>www.tocardo.com</t>
  </si>
  <si>
    <t>Met behulp van de OP-Zuid-subsidie realiseert Tocardo Tidal Turbines, producent van vrijstaande waterkrachtturbines, het grootste project voor opwekking van getijdenenergie in Nederland en een van de grootste ter wereld. Het bedrijf uit Den Oever zal vijf getijdenturbines in de Oosterscheldekering plaatsen die gebruik maken van de krachtige eb- en vloedstromen om elektriciteit op te wekken. Een belangrijke partner in het project is Rijkswaterstaat, dat met aannemers, ingenieursbureaus en kennisinstituten vernieuwende oplossingen ontwikkelt en partijen bij elkaar brengt om duurzame energie te winnen. Andere Zeeuwse bedrijven die meewerken aan de realisatie van dit project zijn Istimewa Elektrotechniek, Van der Straaten en Hillebrand.</t>
  </si>
  <si>
    <t>PROJ-00874</t>
  </si>
  <si>
    <t>x</t>
  </si>
  <si>
    <t>1</t>
  </si>
  <si>
    <t>Hoogstarters Maastricht Gazellentraject 2007-2009</t>
  </si>
  <si>
    <t>Universiteit Maastricht</t>
  </si>
  <si>
    <t>-</t>
  </si>
  <si>
    <t>Universiteitssingel 5, 6200 MD, Maastricht</t>
  </si>
  <si>
    <t>MAASTRICHT</t>
  </si>
  <si>
    <t>Potentieel hoogwaardige ondernemers trainen en begeleiden voor en bij de start van een intensief bedrijf in de regio Zuid Limburg. in de komende 3 jaar moet dit leiden tot minimaal 42 kennisintensieve hoogstarters, waarvan 3 snelgroeiende bedrijven zgn. Gazellen. De bijdrage moet een bijdrage leveren aan nieuwe vormen van kennisintensieve en duurzame werkgelegenheid.</t>
  </si>
  <si>
    <t>PROJ-00001</t>
  </si>
  <si>
    <t>Maastricht Forensic Institute</t>
  </si>
  <si>
    <t>http://www.tmfi.nl/nl/home/</t>
  </si>
  <si>
    <t>Naast het NFI een tweede hoogwaardig, onafhankelijk en interdisciplinair forensisch expertisecentrum vestigen</t>
  </si>
  <si>
    <t>PROJ-00002</t>
  </si>
  <si>
    <t>Innomotive</t>
  </si>
  <si>
    <t>Automotive Technology Centre</t>
  </si>
  <si>
    <t>Steenovenweg 1, 5708 HN, Helmond</t>
  </si>
  <si>
    <t>HELMOND</t>
  </si>
  <si>
    <t>Het project Innomotive is gericht op de uitbouw, diversificatie en internationalisering van het Nederlandse automotive cluster. Daarnaast gaat deze netwerkvorming gepaard met hoogwaardige kennisoverdracht, zeker in een situatie van een open innovatie. Regelmatig worden workshops georganiseerd over actuele, maar vooral toekomstige ontwikkelingen, die voor de doelgroep van groot belang zijn. Kennis stelt de doelgroep in staat om op de ontwikkeling tijding in te spelen. Vanuit deze activiteiten neemt ATC initiatieven voor innovatieprojecten.</t>
  </si>
  <si>
    <t>PROJ-00003</t>
  </si>
  <si>
    <t>Innovatie Zuid</t>
  </si>
  <si>
    <t>Innovation South</t>
  </si>
  <si>
    <t xml:space="preserve">BOM Business Development &amp; Foreign Investments BV </t>
  </si>
  <si>
    <t>Goirlese Weg 15, 5026 PB, Tilburg</t>
  </si>
  <si>
    <t>TILBURG</t>
  </si>
  <si>
    <t>http://www.bom.nl/foreign-investments</t>
  </si>
  <si>
    <t>Het vergroten van de innovatiekracht van MKB-bedrijven in de regio Zuid-Nederland op detailniveau 2. Het project betreft het aanjagen van innovatie in het algemeen. BOM is penvoerder, maar er zijn meerdere eindbegunstigden te onderscheiden namelijk LIOF, EIZ, Rewin en Syntens.</t>
  </si>
  <si>
    <t>PROJ-00004</t>
  </si>
  <si>
    <t>Naar meer participatie in innovatie!</t>
  </si>
  <si>
    <t>To more participation in innovation!</t>
  </si>
  <si>
    <t>Stg Syntens</t>
  </si>
  <si>
    <t>JF Kennedylaan 2, 6040 HK, Roermond</t>
  </si>
  <si>
    <t>ROERMOND</t>
  </si>
  <si>
    <t>Het project beoogt innovatie, ondernemerschap en de kenniseconomomie aan te moedigen door:  het vergroten van het aantal MKB-bedrijven die innovatieve activiteiten uitvoeren, het bevorderen van de samenwerking van deze bedrijven met kennisinstellingen, het promoten van innovatieve samenwerking tussen bedrijven onderling en bedrijven en kennisinstellingen en het bevorderen van het gebruik van instrumenten door het MKB.</t>
  </si>
  <si>
    <t>PROJ-00005</t>
  </si>
  <si>
    <t>Connect 2008-2011</t>
  </si>
  <si>
    <t>Stichting Connect</t>
  </si>
  <si>
    <t>Postbus 16, 5900 AA, Venlo</t>
  </si>
  <si>
    <t>VENLO</t>
  </si>
  <si>
    <t>Het project Leergang Connect bestaat uit 6 leergangen (a 16 deelnemers) gespreid over drie jaar en is toegankelijk voor deelnemers op HBO denk en werk niveau. Iedere leergang duurt 5 tot 6 maanden en bestaat uit een collectief deel van 5 modules van elk 5 dagen. Daarnaast een individueel traject waarin koppeling met een persoonlijke coach (oud- ondernemer) en studenten (WUR, TU/e, HAS, Hogeschool Zuid). Samen met de ondernemer wordt een businessplan opgesteld. Een half jaar na de start van het traject vindt een audit plaats. Gedurende een jaar kan de deelnemer terugvallen op de oud ondernemer als klankbord/coach. De Leergang Connect beoogt de navolgende doelen te realiseren: * versterken van ondernemerschap MKB ondernemers * koppeling leggen tussen ondernemers en kennisinstellingen met al uiteindelijk doel ideeën c.q. innovaties van de MKB ondernemer uit te werken in een business plan en indien gewenst te ondersteunen, coachen tot (nieuwe) bedrijfsactiviteiten. * MKB bedrijven en kennisinstellingen nadrukkelijker te koppelen, de ondernemer een aanspreekpunt te verschaffen binnen de kennisinstellingen waarbij drempels worden weggenomen en daarmee een impuls wordt gegeven aan de versterking van de innovatie kracht van de regio. * delen van kennis tussen MKB ondernemers, het vormen van nieuwe ondernemersnetwerken.</t>
  </si>
  <si>
    <t>PROJ-00006</t>
  </si>
  <si>
    <t>Creatief ondernemerschap, een impuls voor innovatie</t>
  </si>
  <si>
    <t>Creative entrepeneurship, an impluse for innovation</t>
  </si>
  <si>
    <t>Stichting Derdengelden</t>
  </si>
  <si>
    <t>Steegstraat 5, 3501 DG, Roermond</t>
  </si>
  <si>
    <t>Een bijdrage leveren aan de versterking van de regionale economische structuur en het regionale innovatieklimaat door:  - Het stimuleren en faciliteren van startende bedrijven in de creatieve industrie - Het leggen van verbindingen tussen bedrijven in de creatieve industrie en "reguliere sectoren"</t>
  </si>
  <si>
    <t>PROJ-00007</t>
  </si>
  <si>
    <t>2</t>
  </si>
  <si>
    <t>Meerjarige imago en acquisitiecampagne BrabantStad</t>
  </si>
  <si>
    <t>Multiannual image and acquisitioncampaign BrabantStad</t>
  </si>
  <si>
    <t>Het versterken van de positie van Noord-Brabant als 1 van de innovatieve regio's van Noord-West Europa, alsook het imago van de provincie door middel van een meerjaren imago en acquisitiecampagne gericht op het binnenhalen van buitenlandse nieuwvestigers.</t>
  </si>
  <si>
    <t>PROJ-00008</t>
  </si>
  <si>
    <t>Inherent veiliger produceren</t>
  </si>
  <si>
    <t>Inherent safer producing</t>
  </si>
  <si>
    <t>Provincie Zeeland</t>
  </si>
  <si>
    <t>Het Groene Woud 1, 4330 LA, Middelburg</t>
  </si>
  <si>
    <t>MIDDELBURG</t>
  </si>
  <si>
    <t>Het project beoogt het bevorderen en tot stand brengen van implementatie van inherente veiligheid bij bedrijven die met gevaarlijke stoffen werken, ten behoeve van de in- en externe veiligheid, welzijn van werknemers en omwonenden en vermindering van de milieu belasting.</t>
  </si>
  <si>
    <t>PROJ-00009</t>
  </si>
  <si>
    <t>Precisietechnologie 2008-2009</t>
  </si>
  <si>
    <t>Precisiontechnology 2008-2009</t>
  </si>
  <si>
    <t>Syntens Innovatienetwerk, Roermond</t>
  </si>
  <si>
    <t>Kennisvermeerdering en specialisatie. Netwerkvorming en samenwerking. Visie en trend ontwikkeling en parallel hieraan in kaart brengen van kennisinfrastructuur in de Euregio en het opbouwen en onderhouden van relaties met relevante spelers in de Euregio. Resultaten van dit platform zijn clusters van bedrijven die samen een productontwikkeling ter hand nemen.</t>
  </si>
  <si>
    <t>PROJ-00010</t>
  </si>
  <si>
    <t>Starterslift Creatief</t>
  </si>
  <si>
    <t>Starterslift Creative</t>
  </si>
  <si>
    <t>Stichting Starterslift</t>
  </si>
  <si>
    <t>Warandelaan 2, 5037 AB, Tilburg</t>
  </si>
  <si>
    <t>Het project 'Starterslift Creatief' richt zich ophet ondersteuenen van creatieve startende ondernemers, met als doelstelling er onder meer voor te zorgen dat: * er zich meer creatieve talenten ontplooien als succesvolle ondernemers * deze ondernemingen zich vestigen in West- en Midden-Brabant en meer specifiek Breda en Tilburg * nieuwe ondernemingen zich vestigen in of verbinden aan de creatieve hotspots Triple O campus in Breda en het Veemarktkwartier in Tilburg; * er door deze lokale binding een nieuwe stedelijke dynamiek ontstaat, gebaseerd op de creatieve industrie; * West- en Midden-Brabant zich daadwerkelijk profileren als creatief centrum</t>
  </si>
  <si>
    <t>PROJ-00011</t>
  </si>
  <si>
    <t>Actieplan Groei</t>
  </si>
  <si>
    <t>Actionplan Grow</t>
  </si>
  <si>
    <t>* Inspirerende opleidingstrajecten voor innovatieve ondernemers * coaching en begeleiding bij start, overname of snelle groei * verbeteren van transparantie en toegang tot de kapitaalmarkt</t>
  </si>
  <si>
    <t>PROJ-00012</t>
  </si>
  <si>
    <t>3</t>
  </si>
  <si>
    <t>Interpretatiecentum Bastionder</t>
  </si>
  <si>
    <t>Interpretationcentre Bastionder</t>
  </si>
  <si>
    <t>Gemeente 's-Hertogenbosch</t>
  </si>
  <si>
    <t>Wolvenhoek 1, 5211 HH, ’s-Hertogenbosch</t>
  </si>
  <si>
    <t>'S-HERTOGENBOSCH</t>
  </si>
  <si>
    <t>Door de realisatie van een ondergronds informatiecentrum wordt een bijdrage geleverd aan het versterken van het cultuurtoerisme van de stad en de regio gericht op toeristische profilering en daarmee verlenging van het bezoek aan de stad. Hierdoor neemt het aantal bezoekers toe van 50.000 tot 80.000 met een stijging van het bestedingspatroon van 2,5 naar 4 miljoen euro per jaar.</t>
  </si>
  <si>
    <t>PROJ-00013</t>
  </si>
  <si>
    <t>Het onderwaterleven van Breskens</t>
  </si>
  <si>
    <t>The underwaterlife of Breskens</t>
  </si>
  <si>
    <t>Gemeente Sluis</t>
  </si>
  <si>
    <t>Nieuwstraat 22, 4501 BD, Oostburg</t>
  </si>
  <si>
    <t>OOSTBURG</t>
  </si>
  <si>
    <t>Het project richt zich op versterking van de economische structuur van Breskens in het bijzonder en Westelijk Zeeuws-Vlaanderen in het algemeen door het aanbieden van economische alternatieven en het ontwikkelen van een kenniseconomie op het gebied van maritiem onderwaterleven in een getijdengebied.</t>
  </si>
  <si>
    <t>PROJ-00014</t>
  </si>
  <si>
    <t>C-Energy:Getijdenenergie voor Zeeland</t>
  </si>
  <si>
    <t>C-Energy: Tidalenergy for Zeeland</t>
  </si>
  <si>
    <t>Frank Wiersma MSc</t>
  </si>
  <si>
    <t>Kanaalweg 16-G, 3503 RK,  Utrecht</t>
  </si>
  <si>
    <t>UTRECHT</t>
  </si>
  <si>
    <t>Aantonen dat het in potentie mogelijk is om kosteneffectief energie op te wekken uit getijdestromingen en golven in Zeeuwse wateren en deze energie te leveren aan het elektriciteitsnet. Kennis en ervaring opbouwen en vergrendelen bij Zeeuwse partijen die kan worden ingezet in de internationale markt van offshore duurzame energie. Het aantrekken van andere (internationale) ontwikkelaars om het potentieel in Zeeland te benutten voor testen en opschalingsprojecten.</t>
  </si>
  <si>
    <t>PROJ-00015</t>
  </si>
  <si>
    <t>Programmabureau World Class Maintenance: initiatie, communicatie en realisatie nieuwe bedrijvigheid</t>
  </si>
  <si>
    <t>Programmebureau World Class Maintenance: initiation, communication and realisation of new activities</t>
  </si>
  <si>
    <t>Het project beoogt de organisatie van de centrale regie van de PR, regio branding, communicatie en coördinatie van acquisitie activiteiten ten behoeve van de maintenance sector in Zuid(west) Nederland.</t>
  </si>
  <si>
    <t>PROJ-00018</t>
  </si>
  <si>
    <t>Kwaliteitsimpuls Traverse</t>
  </si>
  <si>
    <t>Qualityimpulse Traverse</t>
  </si>
  <si>
    <t>Gemeente Helmond Projectbureau</t>
  </si>
  <si>
    <t>Zuid Koninginnewal 4, 5701 NT, Helmond</t>
  </si>
  <si>
    <t>Het verbeteren van de attractiviteit en veiligheid van de openbare ruimte door fysieke maatregelen in nauwe samenwerking met de gezamenlijke ontwikkeling van methoden voor de aanpak van stedelijke problemen. Het investeren in de transformatie van het binnenstedelijk gebied tot een gebied met een hogere economische waarde het creëren van uitstekende randvoorwaarden voor ondernemingen in en buiten de steden.</t>
  </si>
  <si>
    <t>PROJ-00019</t>
  </si>
  <si>
    <t>Inrichting openbare ruimte 18 Septemberplein</t>
  </si>
  <si>
    <t>Furnishing public space 18 Septemberplein</t>
  </si>
  <si>
    <t>Gemeente Eindhoven DSOB</t>
  </si>
  <si>
    <t>Stadhuisplein 10, 5611 EM, Eindhoven</t>
  </si>
  <si>
    <t>EINDHOVEN</t>
  </si>
  <si>
    <t>Het project beoogt de attractiviteit van de openbare ruimte te verbeteren en daardoor een bijdrage te leveren aan de randvoorwaarde van de groei en de versterking van de top-technologische regio Brainport.</t>
  </si>
  <si>
    <t>PROJ-00020</t>
  </si>
  <si>
    <t>Ontwikkeling van een evidence-based behandelmethodiek voor obezen</t>
  </si>
  <si>
    <t>Development of an evidence-based treatmentmethods for the obese</t>
  </si>
  <si>
    <t>Co-Eur B.V.</t>
  </si>
  <si>
    <t>Schuureikenweg 60, 6432 HX, Hoensbroek </t>
  </si>
  <si>
    <t>HEERLEN</t>
  </si>
  <si>
    <t>Het doel is een evidence based behandelmethodiek te ontwikkelen waarmee obezen een BMI &lt;30 houden.</t>
  </si>
  <si>
    <t>PROJ-00021</t>
  </si>
  <si>
    <t>Openbare ruimte Zitterd Revisited fase 1</t>
  </si>
  <si>
    <t>Public space Zitterd Revisited fase 1</t>
  </si>
  <si>
    <t>Gemeente Sittard-Geleen</t>
  </si>
  <si>
    <t>Markt 1,  6161GE, Geleen</t>
  </si>
  <si>
    <t>SITTARD</t>
  </si>
  <si>
    <t>Het versterken van het vestigingsklimaat van de gemeente Sittard-Geleen door het creëren van een stedelijk topmilieu in Sittard middels additionele verbeteringswerken.</t>
  </si>
  <si>
    <t>PROJ-00023</t>
  </si>
  <si>
    <t>High Output Chip</t>
  </si>
  <si>
    <t>Chemtrix B.V.</t>
  </si>
  <si>
    <t>Urmonderbaan 22, 6160 MD, Geleen</t>
  </si>
  <si>
    <t>GELEEN</t>
  </si>
  <si>
    <t>Het ontwikkelen van een model voor het optimaliseren van de dimensies van miroreacto chips. (MRT chips)</t>
  </si>
  <si>
    <t>PROJ-00024</t>
  </si>
  <si>
    <t>Ontwikkeling anodiseerproces voor grote producten</t>
  </si>
  <si>
    <t>Development of an anodisementprocess for big products</t>
  </si>
  <si>
    <t>R.A. Wuts Beheer B.V.</t>
  </si>
  <si>
    <t>Kapellerlaan 134, 6045 AJ, Roermond</t>
  </si>
  <si>
    <t>NEER</t>
  </si>
  <si>
    <t xml:space="preserve">Het project beoogt het ontwikkelen en bouwen van een unieke 22 meter anodiseerlijn, waar dit nu slechts mogelijk is tot 7,6 meter. </t>
  </si>
  <si>
    <t>PROJ-00026</t>
  </si>
  <si>
    <t>Ontwikkelen van de impact measurement unit</t>
  </si>
  <si>
    <t>Developing the impact measurement unit</t>
  </si>
  <si>
    <t>XYZTEC</t>
  </si>
  <si>
    <t>John F. Kennedylaan 14B, 5981 XC, Panningen</t>
  </si>
  <si>
    <t>PANNINGEN</t>
  </si>
  <si>
    <t>Het ontwikkelen van een nieuw testsysteem voor verbindingen in de semi conductor industrie op basis van Impact testing.</t>
  </si>
  <si>
    <t>PROJ-00027</t>
  </si>
  <si>
    <t>Biggen OK</t>
  </si>
  <si>
    <t>Pigs OK</t>
  </si>
  <si>
    <t>Piglet Treatment Systems B.V. i.o.</t>
  </si>
  <si>
    <t>Scheiweg 7, 5809 EH, Leunen</t>
  </si>
  <si>
    <t>LEUNEN</t>
  </si>
  <si>
    <t>Doel project uit concept beschikking is: Het project beoogt de ontwikkeling van een apparaat waarbij op een arbeid efficiënte en dier- en mensvriendelijke wijze biggen worden verdoofd en vervolgens in opeenvolgende, gedeeltelijk geautomatiseerde handelingen het castreren, ijzerspuiten, oormerken en couperen plaatsvinden.</t>
  </si>
  <si>
    <t>PROJ-00028</t>
  </si>
  <si>
    <t>In-line Crack Detectie Systeem Solar Industrie</t>
  </si>
  <si>
    <t>In-line Crack Detectie Systeem Solar Industry</t>
  </si>
  <si>
    <t>Rimas B.V.</t>
  </si>
  <si>
    <t>Slootsekuilen 15, 5986 PE, Beringe</t>
  </si>
  <si>
    <t>BERINGE</t>
  </si>
  <si>
    <t>Het ontwikkelen van een snelle en nauwkeurige detectie methode voor cracks in wafers en zonnecellen. Huidige methodes zoals visuele inspectie zijn zeer onnauwkeurig en vaak arbeidsintensief.</t>
  </si>
  <si>
    <t>PROJ-00029</t>
  </si>
  <si>
    <t>Innovation Officer t.b.v. industriele automatisering en robotiseringsprojecten</t>
  </si>
  <si>
    <t>Innovation Officer for industrial automatisation and robotisingprojects</t>
  </si>
  <si>
    <t>JEKO Tech B.V.</t>
  </si>
  <si>
    <t>Rouwkuilenweg 37, 5813 BH, Ysselsteyn</t>
  </si>
  <si>
    <t>YSSELSTEYN LB</t>
  </si>
  <si>
    <t>Het project beoogt het concretiseren van ideeën tot werkbare toepassingen die gebaseerd zijn op het door JEKO Tech B.V. ontwikkelde verstellingsysteem bij robotgrijpers.</t>
  </si>
  <si>
    <t>PROJ-00030</t>
  </si>
  <si>
    <t>Innovation Officer</t>
  </si>
  <si>
    <t>MUbio Products B.V.</t>
  </si>
  <si>
    <t> Rangeerweg 5A, 6114 BC, Susteren</t>
  </si>
  <si>
    <t>Het omvormen van MUbio Products van een OEM-producent van antilichamen naar een bedrijf dat innovatieve producten onder eigen label op de markt brengt, zowel voor de R&amp;D als de diagnostiek markt.</t>
  </si>
  <si>
    <t>PROJ-00031</t>
  </si>
  <si>
    <t>Verwerking en afzet van lupine als vleesvervanger</t>
  </si>
  <si>
    <t>Processing and disposition of lupine as a meat replacement</t>
  </si>
  <si>
    <t>Meatless B.V.</t>
  </si>
  <si>
    <t>Gebroeders Spykerstraat 1, 4462 GJ, Goes</t>
  </si>
  <si>
    <t>GOES</t>
  </si>
  <si>
    <t>Het project beoogt een technisch en commercieel implementatiestudie te laten uitvoeren in de markt en de organisatieomgeving met als doel de technische en commerciële knelpunten te kunnen bepalen die de doorbraak van het product Meatless hinderen.</t>
  </si>
  <si>
    <t>PROJ-00032</t>
  </si>
  <si>
    <t>Innovation Officer voor Rich Internet Application dit.cms 2.0</t>
  </si>
  <si>
    <t>Innovation Officer for Rich Internet Application dit.cms 2.0</t>
  </si>
  <si>
    <t>Dackus Beheer B.V.</t>
  </si>
  <si>
    <t>Hochterpoort 25, 6211 BT, Maastricht</t>
  </si>
  <si>
    <t>Doel project: het project beoogt het ontwikkelen en in de markt zetten van een nieuwe generatie CMS-producten, voor een bredere doelgroep dan waarvoor in de afgelopen drie jaar is gewerkt.</t>
  </si>
  <si>
    <t>PROJ-00034</t>
  </si>
  <si>
    <t>100 % transparante rolluiken</t>
  </si>
  <si>
    <t>100% transparent shutters</t>
  </si>
  <si>
    <t>Schoeren International B.V.</t>
  </si>
  <si>
    <t>Hoendercamp 30, 5953 DC, Reuver</t>
  </si>
  <si>
    <t>REUVER</t>
  </si>
  <si>
    <t>Het project beoogt een nieuw concept transparante, inbraak werende rolluiken voor winkelpuien en grootschalige bouwprojecten in binnensteden te ontwikkelen.</t>
  </si>
  <si>
    <t>PROJ-00036</t>
  </si>
  <si>
    <t>C2C</t>
  </si>
  <si>
    <t>Van Houtum Papier B.V.</t>
  </si>
  <si>
    <t>Boutestraat 125, 6071 JR, SWALMEN</t>
  </si>
  <si>
    <t>SWALMEN</t>
  </si>
  <si>
    <t>Het integreren van het C2C concept in alle facetten van de bedrijfsvoering in de hele keten tot een nieuwe en innovatieve generatie papierproducten en bijproducten voor het hele washroom concept.</t>
  </si>
  <si>
    <t>PROJ-00037</t>
  </si>
  <si>
    <t>Brushless Low Voltage - ontwikkeling van een nieuwe generatie borstelloze motoren met een hoog rendement</t>
  </si>
  <si>
    <t>Brushless Low Voltage - development of a new generation brushless motors with a high return</t>
  </si>
  <si>
    <t>Creusen Motor Technology BV</t>
  </si>
  <si>
    <t>Doctor Philipslaan 39, 6042 CT, Roermond</t>
  </si>
  <si>
    <t>http://www.creusen.nl/motoren.php</t>
  </si>
  <si>
    <t>Het onderzoeken van een concept van een nieuwe generatie motoren zonder borstel, maar met hoog rendement.</t>
  </si>
  <si>
    <t>PROJ-00039</t>
  </si>
  <si>
    <t>Automated Visual Inspection</t>
  </si>
  <si>
    <t>GDO B.V.</t>
  </si>
  <si>
    <t>Albert Thijsstraat 67, 6471 WX, Eygelshoven</t>
  </si>
  <si>
    <t>EYGELSHOVEN</t>
  </si>
  <si>
    <t>De ontwikkeling van een high-tech automatisch stent controlesysteem. Met behulp van het te ontwikkelen systeem worden producenten van stents in staat gesteld om de kwaliteit van het huidige controle systeem te automatiseren en daarmee te verbeteren.</t>
  </si>
  <si>
    <t>PROJ-00040</t>
  </si>
  <si>
    <t>The third screen</t>
  </si>
  <si>
    <t>CPS Europe B.V.</t>
  </si>
  <si>
    <t>Boxtelseweg 26, 5261 ND, Vught</t>
  </si>
  <si>
    <t>VUGHT</t>
  </si>
  <si>
    <t>De ontwikkeling van een betaalbare video home terminal als 'derde scherm', naast tv en computerscherm, voor communicatie en domotica toepassingen centraal staat.</t>
  </si>
  <si>
    <t>PROJ-00041</t>
  </si>
  <si>
    <t>Adviestraject - Prototype kotterproces</t>
  </si>
  <si>
    <t>Advicetrajectory - Prototype cutterprocess</t>
  </si>
  <si>
    <t>Spierings Kranen B.V.</t>
  </si>
  <si>
    <t>Merwedestraat 15, 5347 KZ, Oss</t>
  </si>
  <si>
    <t>OSS</t>
  </si>
  <si>
    <t>Realiseren van een prototype kotterproces voor onderdelen van mobiele kranen. Hiermee moet het mogelijk worden om met hoge nauwkeurigheid en hoge productiesnelheid boringen aan tebrengen in deze kraanonderdelen.</t>
  </si>
  <si>
    <t>PROJ-00042</t>
  </si>
  <si>
    <t>Duotank Service Online</t>
  </si>
  <si>
    <t>Duotank International Group B.V.</t>
  </si>
  <si>
    <t>Petunialaan 5, 5582 HA, Waalre</t>
  </si>
  <si>
    <t>WAALRE</t>
  </si>
  <si>
    <t>Haalbaarheidsstudie en ontwikkeling van een logistieke service die het mogelijk maakt om real-time de voorraad van een eindgebruiker te monitoren via internet en biertransporten efficiënt in te zetten en te verzorgen.</t>
  </si>
  <si>
    <t>PROJ-00043</t>
  </si>
  <si>
    <t>Ontwikkeling van een industrieel verfproces met natuurlijke kleurstoffen</t>
  </si>
  <si>
    <t>Development of a industrial painting process with natural colorants.</t>
  </si>
  <si>
    <t>Dorien Derksen</t>
  </si>
  <si>
    <t>Prins Reinierstraat 10a, 4651 RZ, Steenbergen </t>
  </si>
  <si>
    <t>STEENBERGEN NB</t>
  </si>
  <si>
    <t>De vezelgerelateerde verfprocessen voor het verven met natuurlijke kleurstoffen op industriële schaal ontwikkelen.</t>
  </si>
  <si>
    <t>PROJ-00045</t>
  </si>
  <si>
    <t>Accomoderende lens voor staarpatienten en leesbrildragers</t>
  </si>
  <si>
    <t>Accomodating lens for cataractpatients and reading glasses users</t>
  </si>
  <si>
    <t>Rombach MBA</t>
  </si>
  <si>
    <t>Overaseweg 9, 4836 BA, Breda</t>
  </si>
  <si>
    <t>BREDA</t>
  </si>
  <si>
    <t>http://www.akkolens.com/</t>
  </si>
  <si>
    <t>De ontwikkeling van een innovatieve accomoderende kunstlens voor staarpatiënten en leesbrildragers. Met deze lenzen zullen patiënten op alle afstanden weer scherp kunnen zien en is een leesbril niet meer nodig.</t>
  </si>
  <si>
    <t>PROJ-00046</t>
  </si>
  <si>
    <t>Tension shaped hull/ Pressure vacuum system</t>
  </si>
  <si>
    <t>Linssen Yachts B.V.</t>
  </si>
  <si>
    <t>Brouwersstraat 17, 6051 AA, Maasbracht</t>
  </si>
  <si>
    <t>MAASBRACHT</t>
  </si>
  <si>
    <t>http://www.linssenyachts.com/nl/</t>
  </si>
  <si>
    <t>Het toepassen van een nieuwe bolle rompvorm middels druk industrieel te produceren door middel van een nieuw procedé in een combinatie van druk en vacuüm techniek.</t>
  </si>
  <si>
    <t>PROJ-00048</t>
  </si>
  <si>
    <t>Ontwikkeling nieuwe hefboomtechniek</t>
  </si>
  <si>
    <t>Development of a new levertechnology</t>
  </si>
  <si>
    <t>Wolfgang Born</t>
  </si>
  <si>
    <t>Witveldweg 14, 5951 AV, Belfeld</t>
  </si>
  <si>
    <t>BELFELD</t>
  </si>
  <si>
    <t>De ontwikkeling van een nieuwe hefboomtechniek door de introductie van twee technologische vernieuwingen in het product: de ontwikkeling van een 180 graden mechaniek inclusief hefboom en de ontwikkeling van een nieuwe bodemplaat.</t>
  </si>
  <si>
    <t>PROJ-00049</t>
  </si>
  <si>
    <t>Ontwikkeling biotechnologische productieproces voor Valencene waarbij gebruik wordt gemaakt van rene</t>
  </si>
  <si>
    <t>Development of a biotechnological productionprocess for Valencene where by using</t>
  </si>
  <si>
    <t>Isobionics B.V.</t>
  </si>
  <si>
    <t>Urmonderbaan 007.1.004, 6167 RD, Geleen</t>
  </si>
  <si>
    <t>http://www.isobionics.com/</t>
  </si>
  <si>
    <t>Doel, n.a.v. de beschikking: Het project beoogt het op geheel nieuwe biotechnologische wijze produceren van Valencene, een belangrijke grondstof voor de voedingsmiddelenindustrie.</t>
  </si>
  <si>
    <t>PROJ-00050</t>
  </si>
  <si>
    <t>Ontwikkeling van de VSI-II ECU</t>
  </si>
  <si>
    <t>Development of the VSI-II ECU</t>
  </si>
  <si>
    <t>Prins Autogassystemen B.V.</t>
  </si>
  <si>
    <t>Jan Hilgersweg 22, 5657 ES, Eindhoven</t>
  </si>
  <si>
    <t>http://www.prinsautogas.com/nl/</t>
  </si>
  <si>
    <t>Ontwikkeling prototype boardcomputer (personenauto) die voor diverse brandstoffen toepasbaar is</t>
  </si>
  <si>
    <t>PROJ-00051</t>
  </si>
  <si>
    <t>Certificieringstraject voor toelating van de balansbal op de markt</t>
  </si>
  <si>
    <t>Certificationtrajectory for admission of the balanceball on the market</t>
  </si>
  <si>
    <t>Havadi B.V.</t>
  </si>
  <si>
    <t>Oost-Om 59, 5422 VX, Gemert</t>
  </si>
  <si>
    <t>GEMERT</t>
  </si>
  <si>
    <t>Doel project, n.a.v. beschikking: Advisering en certificering van de toepassing van de balansbal als emissiereductiemiddel in de varkenssector.</t>
  </si>
  <si>
    <t>PROJ-00052</t>
  </si>
  <si>
    <t>Innovatie in nieuw medisch technologische producten en productieprocessen</t>
  </si>
  <si>
    <t>Innovation in new medical technological products and productionprocesses</t>
  </si>
  <si>
    <t>J.M.P. Wilmes</t>
  </si>
  <si>
    <t>Amerikalaan 71,6190 AE, Beek</t>
  </si>
  <si>
    <t>BEEK LB</t>
  </si>
  <si>
    <t>Het vormgeven van de projectstructuur bij de ontwikkeling van nieuwe medische producten, alsmede het vernieuwen van  de relevante bedrijfsprocessen.</t>
  </si>
  <si>
    <t>PROJ-00053</t>
  </si>
  <si>
    <t>A paperless future! Ontwikkeling van de iOn document reader</t>
  </si>
  <si>
    <t>A paperless future! Development of the iOn document reader</t>
  </si>
  <si>
    <t>iRex Technologies B.V.</t>
  </si>
  <si>
    <t>Science Park Eindhoven 5001, 5692 EB, Son</t>
  </si>
  <si>
    <t>Ontwikkeling van een volwaardig portable a4 document reader op basis van Electronic Paper display technologie.</t>
  </si>
  <si>
    <t>PROJ-00054</t>
  </si>
  <si>
    <t>Doel, n.a.v. de beschikking: Het project beoogt het vergroten van kennis van de invoering van directe injectietechnieken in de automotive industrie. Deze nieuwe focus stelt het bedrijf in staat een nieuwe stroom aan innovaties en nieuwe systemen op te leveren om aan de hoge eisen van de markt te kunnen voldoen.</t>
  </si>
  <si>
    <t>PROJ-00055</t>
  </si>
  <si>
    <t>Buddies</t>
  </si>
  <si>
    <t>Neerven Aseptics B.V.</t>
  </si>
  <si>
    <t>Industriekade 45, 6006 SJ, Weert</t>
  </si>
  <si>
    <t>MIERLO</t>
  </si>
  <si>
    <t>https://www.buddies.nl/</t>
  </si>
  <si>
    <t>Het project richt zich op de prototyping van het L-8 dosseerstation en de P8-afvalunits voor de productie van Buddy</t>
  </si>
  <si>
    <t>PROJ-00056</t>
  </si>
  <si>
    <t>Certificering KEMA</t>
  </si>
  <si>
    <t>KEMA certification</t>
  </si>
  <si>
    <t>LedNed</t>
  </si>
  <si>
    <t>Zuiddijk 9, 5705 CS, Helmond</t>
  </si>
  <si>
    <t>http://ledned.nl/</t>
  </si>
  <si>
    <t>Certificering diverse LED toepassingen op bestaande armaturen voor met name zakelijke markt</t>
  </si>
  <si>
    <t>PROJ-00057</t>
  </si>
  <si>
    <t>Ontwikkeling kaasontkorstmachine</t>
  </si>
  <si>
    <t>Development of a cheesedecrustmachine</t>
  </si>
  <si>
    <t>Axio Production Improvement B.V.</t>
  </si>
  <si>
    <t>Dennelaan 1, 5583 AC, Waalre</t>
  </si>
  <si>
    <t>Doel project, n.a.v. de beschikking: Het project beoogt het ontwikkelen van een nieuwe en innovatieve techniek voor het ontkorsten en bewerken van kaas. Hierdoor wordt het voor het eerst mogelijk om kaas op automatische wijze te onkorsten.</t>
  </si>
  <si>
    <t>PROJ-00058</t>
  </si>
  <si>
    <t>Schwenk Neige Kopf</t>
  </si>
  <si>
    <t>B.V. Nederlandse Instrumenten Compagnie "Nedinsco"</t>
  </si>
  <si>
    <t>Jan van Riebeeckweg 5, 5928 LG, Venlo</t>
  </si>
  <si>
    <t>https://nedinsco.com/</t>
  </si>
  <si>
    <t xml:space="preserve">Doel, n.a.v. de beschikking: het project beoogt het onwikkelingen van een zeer nauwkeurige Schwenk Neige Kopf (SNK) ten behoeve van een 'state of art' verkenningssysteem voor verkenningsvoertuigen. </t>
  </si>
  <si>
    <t>PROJ-00060</t>
  </si>
  <si>
    <t>Innovation officer MaTeUm</t>
  </si>
  <si>
    <t>Lemaire</t>
  </si>
  <si>
    <t>Geusseltweg 19-C, 6225 XS, Maastricht</t>
  </si>
  <si>
    <t>Het vergroten van kennis en vaardigheden van nieuwe technieken op het gebied van .net en webbased computing. Op deze wijze kan MaTeUm aan de marktvragen en de mogelijkheden van innovatieve opdrachten voldoen.</t>
  </si>
  <si>
    <t>PROJ-00061</t>
  </si>
  <si>
    <t>Innovatieve Cleanroom Packaging Disposables</t>
  </si>
  <si>
    <t>Innovative Cleanroom Packaging Disposables</t>
  </si>
  <si>
    <t>HQ Pack B.V.</t>
  </si>
  <si>
    <t>Hurksestraat 15, 5652 AH, Eindhoven</t>
  </si>
  <si>
    <t>http://www.hqpack.nl/nl/</t>
  </si>
  <si>
    <t>Haalbaarheidsonderzoek naar de ontwikkeling van een innovatieve, goedkope en herbruikbare clean room packaging disposables. Belangrijke eigenschap is dat ze naast ultraschoon ook bestand moeten zijn tegen scheuren en doorprikken, vochtbestendig zijn en geschikt moeten zijn om voorwerpen vaccuum te verpakken</t>
  </si>
  <si>
    <t>PROJ-00062</t>
  </si>
  <si>
    <t>Ontwikkelen van en onderzoek naar marktpotentie en technische haalbaarheid van innovatief Hybride Is</t>
  </si>
  <si>
    <t xml:space="preserve">Development of and research of the marketpotential and technological feasibility of innovative Hybrid </t>
  </si>
  <si>
    <t>Hopro B.V.</t>
  </si>
  <si>
    <t>Heliumstraat 5, 6422 PK, Heerlen</t>
  </si>
  <si>
    <t>http://www.hopro-international.com/</t>
  </si>
  <si>
    <t>Het HIC is ontwikkeld voor toepassingen op het gebied van warmte en koude-isolatie, Doelstelling is de ontwikkelde isolatieplaat marktrijp te maken door marktonderzoek en een onderzoek naar de technische haalbaarheid van product uit te laten voeren.</t>
  </si>
  <si>
    <t>PROJ-00064</t>
  </si>
  <si>
    <t>RX08 (b)</t>
  </si>
  <si>
    <t>Raxtar B.V.</t>
  </si>
  <si>
    <t>De Run 4455, 5503 LS, Veldhoven</t>
  </si>
  <si>
    <t>VELDHOVEN</t>
  </si>
  <si>
    <t>http://www.raxtar.com/</t>
  </si>
  <si>
    <t>Een compleet nieuwe lijn goederenliften bouwen, te weten RX08. Het hart van deze liftenlijn vormt de nieuwe in te zetten liftenlijn vormt de nieuwe modulair in te zetten besturing RX500b.</t>
  </si>
  <si>
    <t>PROJ-00067</t>
  </si>
  <si>
    <t>RX08 (a)</t>
  </si>
  <si>
    <t>Doel project n.a.v. de beschikking: Raxtar wil een compleet nieuwe lijn goederenliften gaan bouwen, te weten RX08. Het hart van deze liftenlijn vormt de nieuwe modulair in te zetten besturing RX500b.</t>
  </si>
  <si>
    <t>PROJ-00068</t>
  </si>
  <si>
    <t>Led- spots kleuren de wereld</t>
  </si>
  <si>
    <t>Ledspots color the world</t>
  </si>
  <si>
    <t>Dünk Electronics</t>
  </si>
  <si>
    <t>Onderstalweg 3, 6031 LL, Nederweert</t>
  </si>
  <si>
    <t>NEDERWEERT</t>
  </si>
  <si>
    <t>http://dunkelectronics.nl/</t>
  </si>
  <si>
    <t>Extreme (weers)omstandigheden buiten toegepast kunnen worden, met o.a. * een nieuwe geavanceerde elektronische regeling, * een beperking tot één elektronische besturingsunit voor alle led-spots.</t>
  </si>
  <si>
    <t>PROJ-00069</t>
  </si>
  <si>
    <t>ID-750</t>
  </si>
  <si>
    <t>Kusters Engineering B.V.</t>
  </si>
  <si>
    <t>Laurens Jansz. Costerstraat 8, 5916 PS, Venlo</t>
  </si>
  <si>
    <t>http://www.kustersengineering.com/</t>
  </si>
  <si>
    <t>ontwikkeling en realisatie van: * een 'tracking &amp; tracing'-uni (T&amp;T) * een geavanceerd 'feeding systeem' * een complex(er) vernietigingssysteem, en * een metaalafscheider o.b.v. gewicht en magnetisme</t>
  </si>
  <si>
    <t>PROJ-00070</t>
  </si>
  <si>
    <t>Innovation Officer Panbo</t>
  </si>
  <si>
    <t>Panbo Systems B.V.</t>
  </si>
  <si>
    <t>Schuurkenspad 7, 5986 PD, Beringe</t>
  </si>
  <si>
    <t>http://panbo.nl/</t>
  </si>
  <si>
    <t>Doel project n.a.v. beschikking: de huidige innovatieve ideeen om te zetten in concrete innovatieprojecten door middel van het professionaliseren van de ontwikkelactiviteiten.</t>
  </si>
  <si>
    <t>PROJ-00071</t>
  </si>
  <si>
    <t>Commerciele haalbaarheidsstudie CMV Serum Diagnostiek Testen</t>
  </si>
  <si>
    <t>Commerical feasibilityresearch CMV Serum Diagnostic Testing</t>
  </si>
  <si>
    <t>Rangeerweg 5A, 6114 BC, Susteren</t>
  </si>
  <si>
    <t>http://www.nordicmubio.com/</t>
  </si>
  <si>
    <t>Het beoordelen van de commerciële haalbaarheid van de verscillende CMV diagnostiek testen, ontwikkeld op basis van de huidige IPR's positie, know how en infrastructuur, te beoordelen.</t>
  </si>
  <si>
    <t>PROJ-00073</t>
  </si>
  <si>
    <t>dHyve</t>
  </si>
  <si>
    <t>Mapscape B.V.</t>
  </si>
  <si>
    <t>Luchthavenweg 34, 5657 EB, Eindhoven</t>
  </si>
  <si>
    <t>http://www.mapscape.eu/nl/</t>
  </si>
  <si>
    <t>Het ontwikkelen van een universele productietechniek voor digitale geo-data, een zogenaamde 'moeder'-databaseformaat waarin informatie uit verschillende bronnen word gekoppeld aan digitale geo-informatie.</t>
  </si>
  <si>
    <t>PROJ-00074</t>
  </si>
  <si>
    <t>Haalbaarheidsonderzoek industrieel vervaardigen nieuwe proactieve koekjes</t>
  </si>
  <si>
    <t>Feasibiltyresearch industrial manufacturing of new pro-active cookies</t>
  </si>
  <si>
    <t>Piet Verduijn Beheer B.V.</t>
  </si>
  <si>
    <t>Nijverheidsweg 8, 4529 PP, Eede</t>
  </si>
  <si>
    <t>EEDE ZLD</t>
  </si>
  <si>
    <t>Het laten verrichten van een onderzoek naar de technische haalbaarheid van een industrieel productieproces van vezelrijke pro-actieve koekjes op basis van een volautomatische stavensysteem.</t>
  </si>
  <si>
    <t>PROJ-00083</t>
  </si>
  <si>
    <t>High Med Campus</t>
  </si>
  <si>
    <t>Brainport Development NV</t>
  </si>
  <si>
    <t>Emmasingel 11, 5611 AZ, Eindhoven</t>
  </si>
  <si>
    <t>http://www.brainportdevelopment.nl/</t>
  </si>
  <si>
    <t>Uitwerking van het concept high med campus rondom MMC en randvoorwaardelijke facetten daaromtrent zoals het bestemmingsplan zoals het bestemmingsplan.</t>
  </si>
  <si>
    <t>PROJ-00086</t>
  </si>
  <si>
    <t>De Gruyter fabriek</t>
  </si>
  <si>
    <t>De Gruyter factory</t>
  </si>
  <si>
    <t>N.V.Bossche Investerings-Mij.</t>
  </si>
  <si>
    <t>Veemarktkade 8, 5222 AE, 's-Hertogenbosch</t>
  </si>
  <si>
    <t>https://www.nvbim.nl/</t>
  </si>
  <si>
    <t>Het herontwikkelen van De Gruyter fabriek als een eigentijds en passend bedrijfsverzamelgebouw voor creatieve, innovatieve starters en doorstarters in een uniek industrieel / cultureel erfgoed-pand met behoud en herstel van historische waarde. Bevorderen van werkgelegenheid door een broedplaats te realiseren voor de creatieve sector van Zuid-Nederland.</t>
  </si>
  <si>
    <t>PROJ-00088</t>
  </si>
  <si>
    <t>Home kwaliteitsimpuls 2008</t>
  </si>
  <si>
    <t>Home qualityimpulse 2008</t>
  </si>
  <si>
    <t>Historisch OpenluchtMuseum Eindhoven</t>
  </si>
  <si>
    <t>Boutenslaan 161b, 5644 TV, Eindhoven</t>
  </si>
  <si>
    <t>http://prehistorischdorp.nl/</t>
  </si>
  <si>
    <t>Het project versterkt de primaire funcitie van het museum welke gericht is op cultuurhistorie. Met de uitvoering van het project wordt een bijdrage geleverd aan het positioneren van Eindhoven als een stad met een aantrekkelijk woon- werk, en vestigingsklimaat. In het project ward een nieuwe publieks- en personeelsvoorziening gerealiseerd. Voor het publiek is en mulifunctinele ruimte voorzien voor educatieve bijeenkomsten, workshops en presentaties. Ook wordt de bibliotheek hierin ondergebracht.</t>
  </si>
  <si>
    <t>PROJ-00089</t>
  </si>
  <si>
    <t>PT504 AC/DC 20A</t>
  </si>
  <si>
    <t>Power Technics B.V.</t>
  </si>
  <si>
    <t>Nijverheidsweg 126, 4870 AZ, Etten-Leur</t>
  </si>
  <si>
    <t>ETTEN-LEUR</t>
  </si>
  <si>
    <t>http://www.pt-powersupplies.com/</t>
  </si>
  <si>
    <t>Het ontwikkelen van een elektronische voeding voor hoogwaardige industriele en offshore toepassingen.</t>
  </si>
  <si>
    <t>PROJ-00090</t>
  </si>
  <si>
    <t>DEPx NG</t>
  </si>
  <si>
    <t>OTB Solar B.V.</t>
  </si>
  <si>
    <t>Luchthavenweg 10, 5657 EB, Eindhoven</t>
  </si>
  <si>
    <t>Het ontwikkelen van een eigen dedicated Solar Screen Printer, die op de markt onderrscheidend is door een hogere yield, grotere printnauwkeurigheid en compact ontwerp.</t>
  </si>
  <si>
    <t>PROJ-00095</t>
  </si>
  <si>
    <t>Solar Screen Printer</t>
  </si>
  <si>
    <t>René van  Vlimmeren</t>
  </si>
  <si>
    <t>Het ontwikkelen van een nieuwe snelle depositie tool voor het antireflectie-coatings en waterstofpassivatie.</t>
  </si>
  <si>
    <t>PROJ-00096</t>
  </si>
  <si>
    <t>Ontwikkeling van een handmatige afkortzaag</t>
  </si>
  <si>
    <t>Development of a manual cross-cut saw</t>
  </si>
  <si>
    <t>Harwi Machinefabriek Helmond B.V.</t>
  </si>
  <si>
    <t>Lagedijk 28, 5705 BZ, Helmond</t>
  </si>
  <si>
    <t>http://www.harwi.nl/</t>
  </si>
  <si>
    <t>Ontwikkeling van een nieuwe gebruiksvriendelijke handmatige afkortzaag (de Alligator) met goede prijs / kwaliteitverhouding.</t>
  </si>
  <si>
    <t>PROJ-00098</t>
  </si>
  <si>
    <t>Replique Printen</t>
  </si>
  <si>
    <t>Replique printing</t>
  </si>
  <si>
    <t>Formit B.V.</t>
  </si>
  <si>
    <t>Dragonder 15-B, 5554 GM, Valkenswaard</t>
  </si>
  <si>
    <t>VALKENSWAARD</t>
  </si>
  <si>
    <t>http://www.formit.nl/nl/</t>
  </si>
  <si>
    <t>De ontwikkeling van een productiemethode voor het vervaardigen van realistische reliëf replica's</t>
  </si>
  <si>
    <t>PROJ-00100</t>
  </si>
  <si>
    <t>Ontwikkeling van een expandeerdaar brandwerend rolscherm</t>
  </si>
  <si>
    <t>Development of an expandable firerepelling roller screen</t>
  </si>
  <si>
    <t>Hoefnagels  B.V.</t>
  </si>
  <si>
    <t>Zevenheuvelenweg 50, 5048 AN, Tilburg</t>
  </si>
  <si>
    <t>http://www.hoefnagels.com/</t>
  </si>
  <si>
    <t>De ontwikkeling van een xompact expanderbaar brandwerend rolscherm (firescherm) dat voldoet aan de nieuwe Europese normen.</t>
  </si>
  <si>
    <t>PROJ-00101</t>
  </si>
  <si>
    <t>Ontwikkeling van educatieve en interactieve letterblokken</t>
  </si>
  <si>
    <t>Development of educative and interactive letterblocks</t>
  </si>
  <si>
    <t>Biggle Toys B.V.</t>
  </si>
  <si>
    <t>e Steeg 15 ,6333 AT ,Schimmert</t>
  </si>
  <si>
    <t>http://www.biggle-toys.com/</t>
  </si>
  <si>
    <t>Ontwikkelen van een nieuw en interactief spel- en leerproduct dat kinderen in staat stelt op autonome wijze woorden en zinnen te vormen, waarbij het product het kind begeleid en directe feedback geeft.</t>
  </si>
  <si>
    <t>PROJ-00102</t>
  </si>
  <si>
    <t>Onthaal naar het deltawater</t>
  </si>
  <si>
    <t>Reception of the deltawater</t>
  </si>
  <si>
    <t>Gemeente Schouwen-Duiveland</t>
  </si>
  <si>
    <t>Laan van St. Hilaire 2, 4301 SH,  Zierikzee </t>
  </si>
  <si>
    <t>ZIERIKZEE</t>
  </si>
  <si>
    <t>https://www.schouwen-duiveland.nl/</t>
  </si>
  <si>
    <t>Het revitaliseren van de haven van Bruinisse en het creëren van nieuwe economische functies die voorzien in nieuwe toeristisch-recreatieve mogelijkheden. Hierdoor ontstaan ook nieuwe economische mogelijkheden en een impuls voor het centrumgebied.</t>
  </si>
  <si>
    <t>PROJ-00105</t>
  </si>
  <si>
    <t>Reststroom koppeling in de Zuidwest-Delta</t>
  </si>
  <si>
    <t>Residualstream connection in the Southwest-Delta</t>
  </si>
  <si>
    <t>Het ontwikkelen van de inhoudelijke kennis over het koppelen van energiestromen en deze kennis direct toe te passen om de procesindustrie effectiever en duurzamer te kunnen laten werken.</t>
  </si>
  <si>
    <t>PROJ-00106</t>
  </si>
  <si>
    <t>Ecolabel tapijt - IO James Weekers</t>
  </si>
  <si>
    <t>Ecolabel carpet - IO James Weekers</t>
  </si>
  <si>
    <t>V.O.F. James Weekers</t>
  </si>
  <si>
    <t>GRUBBENVORST</t>
  </si>
  <si>
    <t>het ontwikkelen van een nieuw product en het opzetten van een nieuwe product-markt combinatie</t>
  </si>
  <si>
    <t>PROJ-00107</t>
  </si>
  <si>
    <t>HiRes tracking &amp; capture system</t>
  </si>
  <si>
    <t>TechNet B.V.</t>
  </si>
  <si>
    <t>Urkhovenseweg 11, 5641 KA, Eindhoven</t>
  </si>
  <si>
    <t>http://www.technetgroup.nl/home</t>
  </si>
  <si>
    <t>Het onderzoeken van de haalbaarheid van het realtime identificeren van gedetaileerde kenmerken op bewegende objecten onder niet geconditioneerde omstandigheden.</t>
  </si>
  <si>
    <t>PROJ-00108</t>
  </si>
  <si>
    <t>Schaafmachine</t>
  </si>
  <si>
    <t>Planer</t>
  </si>
  <si>
    <t>Willems Baling Equipment</t>
  </si>
  <si>
    <t>Hallenstraat 12-D, 5531 AB, Bladel</t>
  </si>
  <si>
    <t>BLADEL</t>
  </si>
  <si>
    <t>http://willemsbaling.nl/</t>
  </si>
  <si>
    <t>Het ontwikkelen van een hightech schaafmachine voor houtkrullen.</t>
  </si>
  <si>
    <t>PROJ-00109</t>
  </si>
  <si>
    <t>Planningsmethode flexibele onderwijsprogramma's MBO</t>
  </si>
  <si>
    <t>Planningmethod flexible educationprogrammes for the MBO education level</t>
  </si>
  <si>
    <t>Advitrae Consulting B.V.</t>
  </si>
  <si>
    <t>Esp 136-A, 5633 AA, Eindhoven</t>
  </si>
  <si>
    <t>http://www.advitrae.nl/</t>
  </si>
  <si>
    <t xml:space="preserve"> ontwikkelen van een eigen planningsapplicatie voor het MBO die vanaf 2010 Competentie gericht onderwijs moet invoeren</t>
  </si>
  <si>
    <t>PROJ-00110</t>
  </si>
  <si>
    <t>biomassa gestookt luchtverwarmingsunit</t>
  </si>
  <si>
    <t>Biomass heating airwarmingsystem</t>
  </si>
  <si>
    <t>P. van Eck Beheer B.V.</t>
  </si>
  <si>
    <t>De Kuilen 3,5694 NM, Breugel</t>
  </si>
  <si>
    <t>BREUGEL</t>
  </si>
  <si>
    <t>Ontwikkeling van een prototype mobiele luchtverwarmingsunit die op basis van biomassa (houtbriketten, houtzaagsel en/of houtsnippers) worden gestookt.</t>
  </si>
  <si>
    <t>PROJ-00111</t>
  </si>
  <si>
    <t>HeliXer</t>
  </si>
  <si>
    <t>Stichting HeliXeR</t>
  </si>
  <si>
    <t>Bosscheweg 56, 5283 WB, Boxtel</t>
  </si>
  <si>
    <t>BOXTEL</t>
  </si>
  <si>
    <t>PROJ-00112</t>
  </si>
  <si>
    <t>De Uitvinders</t>
  </si>
  <si>
    <t>The Innovators</t>
  </si>
  <si>
    <t>OTIB</t>
  </si>
  <si>
    <t>Korenmolenlaan 4, 3447 GG, Woerden</t>
  </si>
  <si>
    <t>WOERDEN</t>
  </si>
  <si>
    <t>https://www.otib.nl/</t>
  </si>
  <si>
    <t>Doelstelling is een meer positieve profilering van de technische sector in het onderwijs, ten einde de instroom in technische opleidingen en beroepen te stimuleren en bijdrage aan de ontwikkeling en profilering van de regio´s Zuidoost en midden brabant als innovatieve, creatieve en technologische topregio´s. Het bevorderen van een betere aansluiting van het arbeidsaanbod op de arbeidsvraag binnen de technologiesectoren, die randvoorwaarde is voor groei en ontwikkeling van de toptechnologie.</t>
  </si>
  <si>
    <t>PROJ-00113</t>
  </si>
  <si>
    <t>Werkdonken Breda</t>
  </si>
  <si>
    <t>Gemeente Breda Project Werkdonken</t>
  </si>
  <si>
    <t>Claudius Prinsenlaan 10, 4811 DJ, Breda</t>
  </si>
  <si>
    <t>https://www.breda.nl/gemeente/plannen-projecten/teteringen/werkdonken</t>
  </si>
  <si>
    <t>Het realiseren van een aantrekkelijk bedrijventerrein met kleinschalige verkaveling waarbij ruimte wordt geboden voor individuele bedrijfsontwikkeling in combinatie met wonen.</t>
  </si>
  <si>
    <t>PROJ-00115</t>
  </si>
  <si>
    <t>Digitale Video Demodulator (DiViD)</t>
  </si>
  <si>
    <t>Digital Video Demodulator (DiViD)</t>
  </si>
  <si>
    <t>ItoM Semiconductors</t>
  </si>
  <si>
    <t>Boschdijk 764, 5624 CL, Eindhoven</t>
  </si>
  <si>
    <t>http://www.itom.nl/</t>
  </si>
  <si>
    <t>Het ontwikkelen van een micro - electronische demodulator voor analoge TV-signaal verwerking.</t>
  </si>
  <si>
    <t>PROJ-00119</t>
  </si>
  <si>
    <t>Peer assisted distribution of live TV - fase 2</t>
  </si>
  <si>
    <t>Iphion B.V.</t>
  </si>
  <si>
    <t>Willemstraat 106, 5616 GE, Eindhoven</t>
  </si>
  <si>
    <t>Ontwikkeling van een distributieplatform voor live TV signaal voor een in omvang ongelimiteerde populatie via internet. In deze fase zal de concept technologie op het gebied van de peer to peer gebaseerde UDP videostreaming verder worden ontwikkeld en gebouwd.</t>
  </si>
  <si>
    <t>PROJ-00120</t>
  </si>
  <si>
    <t>Programmeerbare Dieselmanagementsysteem (PDS)</t>
  </si>
  <si>
    <t>Programmable Dieselmanagementsystem (PDS)</t>
  </si>
  <si>
    <t>Moteq Engineering B.V.</t>
  </si>
  <si>
    <t>1e Tussendijk 17, 5705 CG, Helmond</t>
  </si>
  <si>
    <t>https://www.moteq.nl/</t>
  </si>
  <si>
    <t>Ontwikkeling van een nieuwe elektronische diagnosetool die bestaat uit een hardware platform met in- en uitgangen voor uitlezen en aansturen van een dieselmanagementsysteem m.b.v. te ontwikkelen software. Het project richt zich op de sector onderwijs en leerbedrijven.</t>
  </si>
  <si>
    <t>PROJ-00123</t>
  </si>
  <si>
    <t>DOC Collection</t>
  </si>
  <si>
    <t>Marc Reijnders</t>
  </si>
  <si>
    <t>Laarakkerweg 6, 5060 AD, Oisterwijk</t>
  </si>
  <si>
    <t>OISTERWIJK</t>
  </si>
  <si>
    <t>Ontwikkeling en bouw van drie uitvoeringen prototype mobile behandeltafels voor operatiekamers. Ieder prototype is uniek en wordt ontwikkeld voor afzonderlijke toepassingen.</t>
  </si>
  <si>
    <t>PROJ-00127</t>
  </si>
  <si>
    <t>Alertmirror</t>
  </si>
  <si>
    <t>Miortech B.V.</t>
  </si>
  <si>
    <t>High Tech Campus 9, 5656 AE, Eindhoven</t>
  </si>
  <si>
    <t>http://www.miortech.com/Miortech/Welcome.html</t>
  </si>
  <si>
    <t>Ontwikkelen van een zelfdimmende spiegel inclusief signaalfunctie op basis van electrowetting technologie.</t>
  </si>
  <si>
    <t>PROJ-00128</t>
  </si>
  <si>
    <t>CVT in windturbine</t>
  </si>
  <si>
    <t>CVT in windturbines</t>
  </si>
  <si>
    <t>Gear Chain Industrial B.V.</t>
  </si>
  <si>
    <t>Tarasconweg 13, 5627 GB, Eindhoven</t>
  </si>
  <si>
    <t>http://www.gcinet.nl/nl/</t>
  </si>
  <si>
    <t>De ontwikkeling van een continue variabele transmissie voor een windturbine met vermogens tussen de 500 kW en 3 MW. Deze nieuwe CVT dient verder op te schalen te zijn zodat in de nabije toekomst nog grotere vermogens gerealiseerd kunnen worden. De markt voor windenergie is "booming business" jaarlijks groeit de markt met 20% tot 30%. De huidige windturbines zijn uitgerust met een mechanische transmissie een generator en hoge vermogens elektronica om de windenergie om te zetten in elektrische energie. Deze aandrijflijn vergt echter een behoorlijke hoeveelheid onderhoud en is relatief duur. De inzet van een CVT in de aandrijflijn maakt het mogelijk om de dure en onbetrouwbare hoge-vermogenselektronica te ver vangen en ook het energetisch rendement te verhogen. Met de CVT wordt het mogelijk een alternatieve aandrijflijn aan te bieden die daarmee goedkoper en duurzamer is. Doelstelling is om de prijs per kWh met 5% te laten dalen en het energetisch rendement met 5% te laten stijgen.</t>
  </si>
  <si>
    <t>PROJ-00130</t>
  </si>
  <si>
    <t>Ontwikkeling productielijn biologisch roggebrood zonder conserveringsmiddelen</t>
  </si>
  <si>
    <t>Development production line biological rye bread without perservatives</t>
  </si>
  <si>
    <t>Roel Rovers</t>
  </si>
  <si>
    <t>Bellweg 29, 6101 XA, Echt </t>
  </si>
  <si>
    <t>ECHT</t>
  </si>
  <si>
    <t>Het ontwikkelen van een productielijn voor biologisch roggebrood zonder toevoeging van conserveermiddelen. Het opzetten van werkinstructies en controleprocedures opdat het proces voldoende beheerst wordt om zodoende een product in de supermarktschappen te krijgen dat minimaal zes weken houdbaarheid geeft.</t>
  </si>
  <si>
    <t>PROJ-00133</t>
  </si>
  <si>
    <t>Ontwikkeling houten klik kozijn</t>
  </si>
  <si>
    <t>Development of a wooden click-connection window frame</t>
  </si>
  <si>
    <t>Rubruko B.V.</t>
  </si>
  <si>
    <t>Venrayseweg 4, 5928 NZ, Venlo</t>
  </si>
  <si>
    <t>Verder ontwikkelen van het houten klik kozijn.</t>
  </si>
  <si>
    <t>PROJ-00134</t>
  </si>
  <si>
    <t>KWB biologische luchtwasser t.b.v. de reductie van NH3, geur en stof bij pluimveebedrijven</t>
  </si>
  <si>
    <t>KWB biological aircleaner on behalf of the reduction of NH3, smell and dust at poultrybusinesss</t>
  </si>
  <si>
    <t>Kunststofwerktuigbouw KaWebe B.V.</t>
  </si>
  <si>
    <t>Staarten 8, 5281 PL, Boxtel</t>
  </si>
  <si>
    <t>http://www.kwb.nl/nl/home</t>
  </si>
  <si>
    <t>De ontwikkeling van een biologische luchtwasser voor de pluimveehouderij. De luchtbehandeling richt zich op de verwijdering van stof ammoniak en geur.</t>
  </si>
  <si>
    <t>PROJ-00137</t>
  </si>
  <si>
    <t>Optimalisatie productie-, test- en kalibratiefaciliteit voor gasmeetinstrumenten EMS B.V.</t>
  </si>
  <si>
    <t>Optimalisation of the production-, test- and calibrationfacility for gasmeasuringinstruments EMS B.V.</t>
  </si>
  <si>
    <t>Jan Kees Boerman</t>
  </si>
  <si>
    <t>Raiffeisenstraat 24, 4697 CG, Sint-Annaland</t>
  </si>
  <si>
    <t>SINT ANNALAND</t>
  </si>
  <si>
    <t>Doel is een herstructurering van de serie- en maatwerkproductie en een herstructurering van de productie voor prototypen.</t>
  </si>
  <si>
    <t>PROJ-00138</t>
  </si>
  <si>
    <t>Ontwikkeling van flexibele hotelaccommodatie</t>
  </si>
  <si>
    <t>Development of flexible hotelaccomodation</t>
  </si>
  <si>
    <t>Flexotels B.V.</t>
  </si>
  <si>
    <t>Zessprong 14, 5684 NV, Best</t>
  </si>
  <si>
    <t>http://www.flexotels.com/</t>
  </si>
  <si>
    <t>Het ontwikkelen van een flexibele hotelaccommodatie voor gebruik door bezoekers van meerdaagse activiteiten.</t>
  </si>
  <si>
    <t>PROJ-00140</t>
  </si>
  <si>
    <t>Achtbaanwielentester</t>
  </si>
  <si>
    <t>Rollercoasterwheeltester</t>
  </si>
  <si>
    <t>Limburgse Urethaan Chemie B.V.</t>
  </si>
  <si>
    <t>Boschstraat 31, 6442 PB, Brunssum</t>
  </si>
  <si>
    <t>BRUNSSUM</t>
  </si>
  <si>
    <t>http://www.lucgroup.com/nl</t>
  </si>
  <si>
    <t>Het ontwikkelen en bouwen van een testopstelling, waarmee het (materiaal)gedrag van achtbaanwielen achtbaanwielen in kaart gebracht kan worden en die extreme situaties aankan. Hierdoor krijgen engineers en bouwers van achtbanen onderbouwde en gecertificeerde informatie m.b.t. de kwaliteit van achtbaanwielen.</t>
  </si>
  <si>
    <t>PROJ-00141</t>
  </si>
  <si>
    <t>Ontwikkeling volautomatische laser-ablateer installatie</t>
  </si>
  <si>
    <t>Development of a fullautomatical laser-ablation installation</t>
  </si>
  <si>
    <t>Agora B.V.</t>
  </si>
  <si>
    <t>Vouersweg 106, 6161 AG, Geleen</t>
  </si>
  <si>
    <t>http://www.agorabv.nl/</t>
  </si>
  <si>
    <t>Engineering en ontwikkeling van een prototype laser-ablateer installatie voor de verwijdering van coatings bij de productie van hypo-tubes welke worden toegepast in de medische stent-technologie.</t>
  </si>
  <si>
    <t>PROJ-00142</t>
  </si>
  <si>
    <t>Ontwikkeling aandrijving t.b.v. ruimtevaart</t>
  </si>
  <si>
    <t>Developing propulsion on behalf of spaceflight</t>
  </si>
  <si>
    <t>Walk Aandrijftechniek bv.</t>
  </si>
  <si>
    <t>De Groote Heeze 37, 6598 AV, Heijen</t>
  </si>
  <si>
    <t>HEIJEN</t>
  </si>
  <si>
    <t>http://www.walk.nl/</t>
  </si>
  <si>
    <t>Ontwikkelen van een aandrijving voor een door ESA in gebruik te nemen gestandaardiseerd koppelsysteem voor de ruimtevaart.</t>
  </si>
  <si>
    <t>PROJ-00143</t>
  </si>
  <si>
    <t>Ontwikkeling meerpersoons duikboot</t>
  </si>
  <si>
    <t>Development of a multiperson submarine</t>
  </si>
  <si>
    <t>U-Boat Worx BV</t>
  </si>
  <si>
    <t>Oosterhoutseweg 77, 4816 KC, Breda</t>
  </si>
  <si>
    <t>http://www.uboatworx.com/</t>
  </si>
  <si>
    <t>PROJ-00144</t>
  </si>
  <si>
    <t>I-CAR: Next Generation Car Infotainment</t>
  </si>
  <si>
    <t>Eurologics BV</t>
  </si>
  <si>
    <t>Laagsteen 9, 4815 PH, Breda</t>
  </si>
  <si>
    <t>http://www.eurologics.nl/</t>
  </si>
  <si>
    <t>Het ontwikkelen van een machine die verschillende maten kluiten van 70cm tot 140cm kan inpakken. dit moet op een arbespa rende milieuvriendelijke manier gebeuren. de twee ontwikkelingen betreffen het ontwikkelen van een kluitverpakking en een machine die aan deze eisen voldoen.</t>
  </si>
  <si>
    <t>PROJ-00150</t>
  </si>
  <si>
    <t>Ontwikkeling flexibel container afzetsysteem</t>
  </si>
  <si>
    <t>Development of a flexible container disposingsystem</t>
  </si>
  <si>
    <t>VeTi BV</t>
  </si>
  <si>
    <t>Heimarkt 6, 6093 NA, Heythuysen</t>
  </si>
  <si>
    <t>http://www.vetiverhuur.nl/</t>
  </si>
  <si>
    <t>Onderzoek naar alternatieve materialen voor betonmallen om daarmee op een (kosten)efficiënte manier eenvoudigere, nauwkeurigere en lichtere betonmallen te construeren waarmee bovenal complexere vormen gemaakt kunnen worden.</t>
  </si>
  <si>
    <t>PROJ-00151</t>
  </si>
  <si>
    <t>ICUBE OPTIMIZED</t>
  </si>
  <si>
    <t>Kees van  Renswouw</t>
  </si>
  <si>
    <t>Havenstraat 32, 4251 BC, Werkendam</t>
  </si>
  <si>
    <t>WERKENDAM</t>
  </si>
  <si>
    <t>Het experimenteel ontwikkelen van geavanceerd I-CUBE systeem. Hierdoor moet I-CUBE de efficiënte en schaalbare oplossing voor volledig geautomatiseerd flexibele opslag in logistieke centra worden en toepasbaar onafhankelijkleverancier WMS.</t>
  </si>
  <si>
    <t>PROJ-00152</t>
  </si>
  <si>
    <t>Inhuren externe adviseur tbv haalbaarheidsstudie naar tech toepassing vacuüm sublimeertechn. als</t>
  </si>
  <si>
    <t>Hiring an external advisor on behalf of a feasibilityresearch to tech application of vacuüm sublimatetechn.</t>
  </si>
  <si>
    <t>Innovative Sign Group B.V.</t>
  </si>
  <si>
    <t>De Amert 152, 5462 GH, Veghel</t>
  </si>
  <si>
    <t>VEGHEL</t>
  </si>
  <si>
    <t>http://www.sign-innovators.nl/</t>
  </si>
  <si>
    <t>De huidige productiemethode van informatiedragers van ISG maakt gebruik van zelfklevende foliematerialen of zeefdruk voorzien van een beschermende coating. deze productiewijze heeft in praktijk nogal wat nadelen en komt zeker voor verbetering in aanmerking. Vacuüm subliem een is een techiek waarbij de nadelen van het huidige productieproces niet aanwezig zijn. Daarbij biedt de techniek nog verdere voordelen. Met een positief eindresultaat van de studie zal de sublimeertechniek worden geïmplementeerd grotendeels als vervanging van de huidige bestaande productiemethoden.</t>
  </si>
  <si>
    <t>PROJ-00153</t>
  </si>
  <si>
    <t>Habitat Social Housing</t>
  </si>
  <si>
    <t>Matic BV</t>
  </si>
  <si>
    <t>Mon Plaisir 102-C, 4879 AT, Etten-Leur</t>
  </si>
  <si>
    <t>Het ontwerpen en ontwikkelen van een productiestraat die het mogelijk maakt in grote aantallen (nood)woonvoorzieningen te produceren. Daarnaast wordt gestreefd naar het verlengen van de levensduur van de woonvoorziening, waardoor deze geschikt wordt voor een behuizing van 50 jaar.</t>
  </si>
  <si>
    <t>PROJ-00154</t>
  </si>
  <si>
    <t>Sociale innovatie en efficiënt werken</t>
  </si>
  <si>
    <t>Social innovation and efficient working</t>
  </si>
  <si>
    <t>Produlas B.V.</t>
  </si>
  <si>
    <t>Visserijweg 2A, 4906 CJ, Oosterhout</t>
  </si>
  <si>
    <t>OOSTERHOUT NB</t>
  </si>
  <si>
    <t>http://www.produlas.nl/</t>
  </si>
  <si>
    <t>ProduLas Verbindingstechniek moet een stap maken ter verbetering van de efficiency en kwaliteitsverbetering. Door het innovatieve karakter van het bedrijf en de verwachte groei in 2010 is het noodzakelijk dat administratieve procedures helder in beeld komen en aangescherpt worden. Waardoor de administratieve last zal afnemen en een ieder zich meer kan richten op zijn primaire taak.</t>
  </si>
  <si>
    <t>PROJ-00159</t>
  </si>
  <si>
    <t>Safety Turbo Jet Engine</t>
  </si>
  <si>
    <t>Draline B.V.</t>
  </si>
  <si>
    <t>Pannenweg 270, 6031 RK, Nederweert</t>
  </si>
  <si>
    <t>http://www.draline.nl/home/</t>
  </si>
  <si>
    <t>Draline BV wil in samenwerking met AMT Netherlands, gevestigd te Helmond, een innovatieve kleine gasturbinemotor op de markt brengen die als hulpmotor op nieuwe- en bestaande zweefvliegtuigen kan worden ingebouwd. De egineering van deze motor heeft de afgelopen jaren bij AMT, in samenwerking met Draline, plaatsgevonden. Op dit moment worden in zweefvlieg tuigen zuigermotoren als hulpmotor gebruikt. het nieuwe type gasturbinemotor heeft verschillende belangrijke voordelen tov de huidige zuigermotor. Zo is het viermaal kleiner en lichter in een later stadium in te bouwen in bestaande zweefvliegtuigen (markt die nog niet bediend wordt) en veiliger door eenvoudige bediening.</t>
  </si>
  <si>
    <t>PROJ-00160</t>
  </si>
  <si>
    <t>Ontwikkeling productiemachine Lumniflexx</t>
  </si>
  <si>
    <t>Development productionmachine Lumiflexx</t>
  </si>
  <si>
    <t>AG Textiles B.V.</t>
  </si>
  <si>
    <t>Jan Frederik Vlekkeweg 4, 5026 RJ, Tilburg</t>
  </si>
  <si>
    <t>VOORHOUT</t>
  </si>
  <si>
    <t>http://agtextiles.com/</t>
  </si>
  <si>
    <t>Ontwikkeling van een nieuwe productiemachine voor een nieuw ontwikkeld plissé product, genaamd Lumniflex en bijbehorend uniek optreksysteem.</t>
  </si>
  <si>
    <t>PROJ-00161</t>
  </si>
  <si>
    <t>Productontwikkelingsafdeling en Research &amp; Development Formani</t>
  </si>
  <si>
    <t>Productdevelopmentdivion and Researcg &amp; Development Formani</t>
  </si>
  <si>
    <t>Formani Holland B.V.</t>
  </si>
  <si>
    <t>Europalaan 12, 6199 AE, Maastricht-Airport</t>
  </si>
  <si>
    <t>MAASTRICHT-AIRPORT</t>
  </si>
  <si>
    <t>http://www.formani.nl/nl/#/home/</t>
  </si>
  <si>
    <t>Opzetten eigen productielijn en toepassen nieuwe technologieën in de branche van hang- en sluitwerk. Top in de markt zijn, qua design en functionaliteit.</t>
  </si>
  <si>
    <t>PROJ-00163</t>
  </si>
  <si>
    <t>Entree Brouwersdam</t>
  </si>
  <si>
    <t>Entry Brouwersdam</t>
  </si>
  <si>
    <t>Natuur- en Recreatieschap De Grevelingen</t>
  </si>
  <si>
    <t>Zuid-Holland</t>
  </si>
  <si>
    <t>Overschieseweg 204, 3112 NB, Schiedam</t>
  </si>
  <si>
    <t>SCHIEDAM</t>
  </si>
  <si>
    <t>http://www.grevelingen.nl/</t>
  </si>
  <si>
    <t>Uitbreiding RTM-lijn (toeristische tramlijn) op de Brouwersdam Zuid</t>
  </si>
  <si>
    <t>PROJ-00171</t>
  </si>
  <si>
    <t>TriNano, 3D Nanometrologie voor het MKB</t>
  </si>
  <si>
    <t>TriNano, 3D Nanometrology for SME</t>
  </si>
  <si>
    <t>XPress Precision Engineering B.V.</t>
  </si>
  <si>
    <t>Kerkhofstraat 21, 5554 HG, Valkenswaard</t>
  </si>
  <si>
    <t>http://www.xpresspe.com/</t>
  </si>
  <si>
    <t>Het ontwikkelen van een demonstrator die 3D objecten kan bemeten met een nauwkeurigheid van 20 nanometer of beter, in een variabel bereik van ongeveer 30*30mm, waarbij het commerciële product tegen een verkoopprijs van ongeveer 100.000 euro in de markt gezet kan worden.</t>
  </si>
  <si>
    <t>PROJ-00177</t>
  </si>
  <si>
    <t>Ontwikkeling van een innovatieve uienschiller met o.a. wrijvingsloze aansturing van klem- en rota</t>
  </si>
  <si>
    <t>Development of an innovative onionpeeler with a.o. a frictionless control of the claw and</t>
  </si>
  <si>
    <t>Dofra B.V.</t>
  </si>
  <si>
    <t>Nijverheidsstraat 11, 5961 PJ, Horst</t>
  </si>
  <si>
    <t>HORST</t>
  </si>
  <si>
    <t>http://ftnondofra.com/</t>
  </si>
  <si>
    <t>Ontwikkelen van een industriële schilmachine voor het schillen van uien voornamelijk gebruikmakend van een  nieuwe tech nologie die de nadelen van de traditionele technologie oplost.</t>
  </si>
  <si>
    <t>PROJ-00178</t>
  </si>
  <si>
    <t>VC 24/7 - "De toekomst van de verspaning in Brabant"</t>
  </si>
  <si>
    <t>VC 24/7 - "The future of chipping in Brabant"</t>
  </si>
  <si>
    <t>Verspaningstechniek Deurne B.V.</t>
  </si>
  <si>
    <t>Haspelweg 23a, 5751 JH, Deurne</t>
  </si>
  <si>
    <t>VESSEM</t>
  </si>
  <si>
    <t>http://www.aartsverspaning.nl/</t>
  </si>
  <si>
    <t>Doel van het VC 24/7 project is de realisatie van een moderne productiefaciliteit die op prijs en kwaliteit kan concurreren met leveranciers in Oost-Europa en Azië.</t>
  </si>
  <si>
    <t>PROJ-00182</t>
  </si>
  <si>
    <t>Indienstnemen Innovation Officer voor verbetertraject van 3 afdelingen van Delite BV</t>
  </si>
  <si>
    <t>Hiring an Innovation Officer for the improvementtrajectory of 3 divisions of Delite BV</t>
  </si>
  <si>
    <t>Delite B.V.</t>
  </si>
  <si>
    <t>Langheckweg 25, 6468 EL, Kerkrade</t>
  </si>
  <si>
    <t>KERKRADE</t>
  </si>
  <si>
    <t>http://www.delite-bv.nl/</t>
  </si>
  <si>
    <t>Het ontwikkelen van nieuwe en het verbeteren van bestaande producten van Delite B.V. binnen 3 afdelingen, te weten de fruitafdeling, de krokantafdeling en de poederafdeling. Aangezien de benodigde kennis om deze verbeterslag door te voeren op dit moment niet binnen Delite BV aanwezig is, heeft Delite bsloten om een onlangs afgestudeerde HBO-er in dienst te nemen. Het doel is dat deze HBO-er nieuwe technische kennis en nieuwe technieken in gaat voeren in het productieproces van Delite BV. De doelgroep is grootafnemers in (banket)bakkerij-grondstoffen.</t>
  </si>
  <si>
    <t>PROJ-00187</t>
  </si>
  <si>
    <t>Innovation Officer CADAC</t>
  </si>
  <si>
    <t>Calamatic</t>
  </si>
  <si>
    <t>Hoofdstraat 48, 4844 CG, Terheijden</t>
  </si>
  <si>
    <t>Doelstelling van dit project is om binnen twee jaar aan meer dan 90 % van de innovatievraag te kunnen voldoen. Om deze doelstelling te realiseren is een Innovation Officer benodigd die met name twee kennishiaten opvult binnen het huidige ontwikkelteam. Doordat de Innovation Officer deze kennishiaten opvult zal de ontwikkelsnelheid en van Cadac sterk toenemen. Tevens zal de ingebrachte kennis van de Innovation Officer bijdragen aan het vergroten van het marktaandeel van Cadac. De Innovation Officer vervult hierdoor de rol van katalysator met betrekking tot innovatie. Op dit moment kan Cadac aan slechts 70% van bovengenoemde innovatievraag kan voldoen, waardoor 30 % wordt afgewezen.</t>
  </si>
  <si>
    <t>PROJ-00188</t>
  </si>
  <si>
    <t>Nulpuntspansysteem</t>
  </si>
  <si>
    <t>Zeropointspansystem</t>
  </si>
  <si>
    <t>Via Engineering Deurne B.V.</t>
  </si>
  <si>
    <t>Dr. H. van Doorneweg 38, 5753 PM, Deurne</t>
  </si>
  <si>
    <t>DEURNE</t>
  </si>
  <si>
    <t>http://www.viaengineering.nl/</t>
  </si>
  <si>
    <t>Doorontwikkelien van het nieuwe eigen product nulpuntspansysteem voor de fabricage van contactlenzen. Daarop gebaseeerd nieuwe toepassingen ontwikkelen.</t>
  </si>
  <si>
    <t>PROJ-00191</t>
  </si>
  <si>
    <t>`Compacte KVS´</t>
  </si>
  <si>
    <t>Compact KVS'</t>
  </si>
  <si>
    <t>Sommen Automatisering en Elektrotechniek B.V.</t>
  </si>
  <si>
    <t>Bernardusstraat 4, 5113 TG, Ulicoten</t>
  </si>
  <si>
    <t>ULICOTEN</t>
  </si>
  <si>
    <t>http://www.sommen.nl/index.php/nl/</t>
  </si>
  <si>
    <t>Het ontwikkelen van eigen volledig geïntegreerd en innovatief stalbeheersysteem: KVS2. De kern van de ontwikkeling is gelegen in de nieuwe controller die een tienvoudige reductie in onderdelen realiseert. Uiteindelijk leidt dit tot een lagere Bill of Materials. Doelgroep: internationale varkens- en pluimveestalhouders.</t>
  </si>
  <si>
    <t>PROJ-00192</t>
  </si>
  <si>
    <t>Bioconversiepark BEWA Moerdijk</t>
  </si>
  <si>
    <t>Bioconversionpark BEWA Moerdijk</t>
  </si>
  <si>
    <t>Bewa Groep B.V.</t>
  </si>
  <si>
    <t>Appelweg 10, 4782 PX, Moerdijk</t>
  </si>
  <si>
    <t>MOERDIJK</t>
  </si>
  <si>
    <t>http://www.bewagroep.nl/</t>
  </si>
  <si>
    <t>Een project dat wordt ontwikkeld en gedreven voor een zo hoog mogelijke 'verwaarding' of opwaardering van reststromen door o.a. hergebruik van (voedsel)reststromen, mestverwerking, groene grondstoffen, gebruik van duurzame en milieuvriendelijke processen. Als doel heeft dit project op duurzame wijze elektrische energie en restwarmte te produceren.</t>
  </si>
  <si>
    <t>PROJ-00193</t>
  </si>
  <si>
    <t>Certificering diervriendelijk narcosesysteem</t>
  </si>
  <si>
    <t>Certification of an animalfriendly narcosissystem</t>
  </si>
  <si>
    <t>Schippers Europe B.V.</t>
  </si>
  <si>
    <t>Rond Deel 12, 5531 AH, Bladel</t>
  </si>
  <si>
    <t>https://www.schippers.nl/</t>
  </si>
  <si>
    <t>Ontwikkeling van een internationaal gecertificeerd diervriendelijk narcosesysteem t.b.v. het uitvoeren van castraties onder narcose waarbij het dier geen pijn mag lijden en waarbij tevens het stressniveau significant verlaagd wordt.</t>
  </si>
  <si>
    <t>PROJ-00194</t>
  </si>
  <si>
    <t>Milieuvriendelijke Lood- en Zilvervrije Soldeerproducten op basis van SN100C legering</t>
  </si>
  <si>
    <t>Environmentfriendly Lead- and Silverfree Soldringproducts based on SN100C alloy</t>
  </si>
  <si>
    <t>Cobar Europe B.V.</t>
  </si>
  <si>
    <t>Aluminiumstraat 2, 4823 AL, Breda</t>
  </si>
  <si>
    <t>http://www.balverzinn.com/</t>
  </si>
  <si>
    <t>Op basis van SN100C legering soldeerproducten ontwikkelen voor de internationale soldeermarkt.</t>
  </si>
  <si>
    <t>PROJ-00196</t>
  </si>
  <si>
    <t>Brabant Center of Entrepreneurship</t>
  </si>
  <si>
    <t>TU/e Innovation Lab</t>
  </si>
  <si>
    <t>Horsten 1, 5612 AX, Eindhoven</t>
  </si>
  <si>
    <t>https://www.tue.nl/innoveren/over-innovation-lab/</t>
  </si>
  <si>
    <t>Doelstelling van het project is het stimuleren en bevorderen van ondernemerschap onder de studenten van de Technische Universiteit Eindhoven (TU/e) en  de Universiteit van Tilburg (UvT).</t>
  </si>
  <si>
    <t>PROJ-00199</t>
  </si>
  <si>
    <t>DCC Industrial Coating</t>
  </si>
  <si>
    <t>Baril Coatings B.V.</t>
  </si>
  <si>
    <t>Zilverenberg 9, 5234 GL, 's-Hertogenbosch</t>
  </si>
  <si>
    <t>http://www.barilcoatings.nl/</t>
  </si>
  <si>
    <t>Het ontwikkelen van een industriële coating waarmee als gevolg van het unieke werkingsprincipe grote winsten behaald kunnen worden op gebied van tijd, energie en kosten. Dual Cure Chemistry (DCC) is een meervoudig reagerende coating waarbij het uithardingsproces slechts drie uren in beslag neemt zonder geforceerd drogen met externe energie. Bovendien levert deze coating een bijdrage aan de reductie van Vluchtige Organische Stoffen (VOS), in vergelijking met bestaande coatings tot wel 45%.</t>
  </si>
  <si>
    <t>PROJ-00201</t>
  </si>
  <si>
    <t>High end Transmissive Electrowetting Displays</t>
  </si>
  <si>
    <t>Liquavista B.V.</t>
  </si>
  <si>
    <t>Kastanjelaan 400, 5616 LZ, Eindhoven</t>
  </si>
  <si>
    <t>Onderzoek naar en ontwikkeling van de basistechnologie om te komen tot industrieel vervaardigbaar transmissieve electrowetting displays, die geavanceerd genoeg zijn voor de markt van portable PC's. Het eindresultaat is een electrowetting display (EWD) met verbeterde performance (minstens factor 2 tot 3) vergeleken met een LCD qua helderheid, energieverbruik, kleurverzadiging.</t>
  </si>
  <si>
    <t>PROJ-00203</t>
  </si>
  <si>
    <t>Uitbreiding productportfolio met diervriendelijke vleeswaren</t>
  </si>
  <si>
    <t>Expansion productportfolio with animalfriendly meat-products</t>
  </si>
  <si>
    <t>Sleegers Quality Meat vh Beelen Meat Products B.V.</t>
  </si>
  <si>
    <t>Loonseweg 24, 5527 AC, Hapert</t>
  </si>
  <si>
    <t>HAPERT</t>
  </si>
  <si>
    <t>http://www.sleegers.biz/category/nieuws/</t>
  </si>
  <si>
    <t>Het marktsegment van vleeswaren gaan bedienen dat is ontstaan tussen de biologische en gangbare vleeswarenmarkt. Hiervoor wil aanvrager een nieuwe productgroep, diervriendelijke vleeswaren, ontwikkelen en in de markt zetten. Hiermee wil aanvrager de naam verkrijgen van dé diervriendelijke producent van vleeswaren.</t>
  </si>
  <si>
    <t>PROJ-00204</t>
  </si>
  <si>
    <t>Thin Film Solar Equipment</t>
  </si>
  <si>
    <t>De ontwikkeling van een in-line productielijn voor het opdelen van het substraat (van bijvoorbeeld 0,2 m2) in zonnecellen van het gewenste formaat en daarna de P-N overgangen aanbrengen met de volgende processtappen: separeren cellen; patronen voor P-N; aanbrengen van het P-N gedoteerde materiaal in de groeven of gaatjes; het aanbrengen van een contactpatroon op de cel tussen de P-N gedoteerde vakjes.</t>
  </si>
  <si>
    <t>PROJ-00205</t>
  </si>
  <si>
    <t>DCR Innovation</t>
  </si>
  <si>
    <t>Van Haandel Metaal B.V.</t>
  </si>
  <si>
    <t>De Vlonder 211B, 5427 DG, Boekel</t>
  </si>
  <si>
    <t>BOEKEL</t>
  </si>
  <si>
    <t>http://www.vanhaandelmetaal.nl/</t>
  </si>
  <si>
    <t>Het integreren van innovaties in aanvulling op het product(ie)scala van Van Haandel Metaal. Het onderzoeken van mogelijkheden van integratie van nanotechnologie en mechanisatietechnieken en de kennis vast te leggen in een ontwikkelomgeving ten behoeve van een modulaire automatiseringstechniek welke binnen de Van Haandel groep zal worden geproduceerd.</t>
  </si>
  <si>
    <t>PROJ-00207</t>
  </si>
  <si>
    <t>Active Floor Vibration Isolation</t>
  </si>
  <si>
    <t>MI-Partners B.V.</t>
  </si>
  <si>
    <t>Dillenburgstraat 9-N, 5652 AM, Eindhoven</t>
  </si>
  <si>
    <t>http://www.mi-partners.nl/</t>
  </si>
  <si>
    <t>Het ontwikkelen van een trillings-isolatiesysteem om vloertrillingen, die processen op micron en submicron niveau ver storen, op te heffen.</t>
  </si>
  <si>
    <t>PROJ-00209</t>
  </si>
  <si>
    <t>Nieuwe productiemethode voor one-off precisie componenten o.b.v. integrale parameterisatie</t>
  </si>
  <si>
    <t>New productionmethod for one-off precision components based on integral parameterisation</t>
  </si>
  <si>
    <t>Bosch Sprang B.V.</t>
  </si>
  <si>
    <t>Tilburgseweg 2a, 5161 DA, Sprang-Capelle</t>
  </si>
  <si>
    <t>SPRANG-CAPELLE</t>
  </si>
  <si>
    <t>http://www.boschsprang.nl/nl/bosch-sprang/</t>
  </si>
  <si>
    <t>De technologie ontwikkelen om te komen tot een onbemande productie op basis van robottechnologie en hergebruik van geparameteriseerde waarden, met praktische waarde voor de productie van thermoform matrijzen/matrijsonderdelen.</t>
  </si>
  <si>
    <t>PROJ-00210</t>
  </si>
  <si>
    <t>Procesvernieuwing binnen accountantskantoren</t>
  </si>
  <si>
    <t>Procesrenewal within accountancyoffices</t>
  </si>
  <si>
    <t>Petiet Accountants en Belastingadviseurs</t>
  </si>
  <si>
    <t>Geusseltweg 9, 6225 XS, Maastricht</t>
  </si>
  <si>
    <t>http://www.petietaccountants.nl/</t>
  </si>
  <si>
    <t>Stimuleren van online dienstverlening door accountants. Ontwikkelen van tools voor online dienstverlening door accountants. Ontwikkelen van transparante prijsstelling door accountants voor het MKB.</t>
  </si>
  <si>
    <t>PROJ-00211</t>
  </si>
  <si>
    <t>Innovation Officer - FIER Automotive Business Development</t>
  </si>
  <si>
    <t>FIER Automotive</t>
  </si>
  <si>
    <t>http://www.fier.net/</t>
  </si>
  <si>
    <t>Innovatie d.m.v. het verdiepen en verder ontwikkelen van professionele internationaliserings dienstverlening in de automotive cluster.</t>
  </si>
  <si>
    <t>PROJ-00212</t>
  </si>
  <si>
    <t>Transformatie Meerenakkerweg / Beemdstraat</t>
  </si>
  <si>
    <t>Transformation Meerenakkerweg/Beemdstraat</t>
  </si>
  <si>
    <t>Gemeente Eindhoven</t>
  </si>
  <si>
    <t>http://www.eindhoven.nl/</t>
  </si>
  <si>
    <t>Doelstelling van het project is een kwaliteitsverbetering van het vestigingsklimaat op en het versterken van het imago van bedrijventerrein De Hurk, een van de grotere bedrijventerreinen in Noord-Brabant. Door het project wordt onder andere leegstand teruggedrongen en gaat een impuls uit richting nieuwe economische activiteiten en investeringen door ondernemers. Door efficiënter ruimtegebruik zal het aantal arbeidsplaatsen stijgen. Doelstelling is mede om hoogwaardige werkgelegenheid te behouden.</t>
  </si>
  <si>
    <t>PROJ-00215</t>
  </si>
  <si>
    <t>Ontwikkeling intelligente fiets parkeer - verhuur systeem</t>
  </si>
  <si>
    <t>Development of an intelligent bike parking and rental system</t>
  </si>
  <si>
    <t>CallloC B.V.</t>
  </si>
  <si>
    <t>Noord Brabantlaan 265, 5652 LD, EINDHOVEN</t>
  </si>
  <si>
    <t>De (her)ontwikkelingsfase van een stalling met intelligentie, waarin fietsen kunnen worden gestald maar ook gehuurd of geleend met als doel een systeem dat voldoet aan de gestelde eisen zoals gebruiksvriendelijkheid, snelheid, bereikbaar heid, vandaalbestendigheid en afhandeling protocollen met gebruiker/betaling. Er is al een proto gerealiseerd  (binnen Kooymans, een van de eigenaren). Het bestaande ontwerp wordt echter herontwikkeld.</t>
  </si>
  <si>
    <t>PROJ-00217</t>
  </si>
  <si>
    <t>Waterkussen draaitafel</t>
  </si>
  <si>
    <t>Waterkcushion turntable</t>
  </si>
  <si>
    <t>Aerofilm Systems B.V.</t>
  </si>
  <si>
    <t>Mulderweg 16, 5657 EM, Eindhoven</t>
  </si>
  <si>
    <t>http://aerofilmsystems.nl/</t>
  </si>
  <si>
    <t>Het ontwikkelen van waterkussens en bijbehorende waterkussen draaitafel. Hierdoor zullen de kosten en het energiever bruik lager zijn, waardoor de draaitafel economisch rendabeler is dan de huidige luchtkussen en mechanische draaitafels.</t>
  </si>
  <si>
    <t>PROJ-00219</t>
  </si>
  <si>
    <t>Pac-Elec-Trick</t>
  </si>
  <si>
    <t>Leenheer BV</t>
  </si>
  <si>
    <t>Werkmansbeemd 8A, 4907 EW, Oosterhout</t>
  </si>
  <si>
    <t>http://leenheer.eu/</t>
  </si>
  <si>
    <t>PROJ-00221</t>
  </si>
  <si>
    <t>Selectie van cellulosehoudende grondstoffen uit afval</t>
  </si>
  <si>
    <t xml:space="preserve">Selection of cellulose-containing materials from waste </t>
  </si>
  <si>
    <t>Innovative Renewable Energy Solutions B.V. (ï-RES)</t>
  </si>
  <si>
    <t>Postbus 2072, 4800 CB, Breda</t>
  </si>
  <si>
    <t>De technisch-economische haalbaarheid nagaan van het selectief sorteren van cellulosehoudend materiaal uit afval door praktisch onderzoek en het uitvoeren van testen van het ontwerp van een prototype installatie.</t>
  </si>
  <si>
    <t>PROJ-00222</t>
  </si>
  <si>
    <t>Gehoorscreener</t>
  </si>
  <si>
    <t>Hearingscreener</t>
  </si>
  <si>
    <t>Cordial Medical Europe B.V.</t>
  </si>
  <si>
    <t>Hallenweg 40, 5683 CT, Best</t>
  </si>
  <si>
    <t>BEST</t>
  </si>
  <si>
    <t>http://www.cordialmedical.nl/nl/</t>
  </si>
  <si>
    <t>Starten met de ontwikkeling van een eigen produkt om onafhankelijk te worden van haar leverancier.</t>
  </si>
  <si>
    <t>PROJ-00223</t>
  </si>
  <si>
    <t>Toegankelijke interfaces voor fysiologische meet en feedback apparatuur</t>
  </si>
  <si>
    <t>Accesible interfaces for physiolgic measure and feedback equipment</t>
  </si>
  <si>
    <t>Mind Media B.V.</t>
  </si>
  <si>
    <t>Louis Eijssenweg 2B, 6049 CD, Herten</t>
  </si>
  <si>
    <t>http://www.mindmedia.info/CMS2014/</t>
  </si>
  <si>
    <t>Het toegankelijk en gebruiksvriendelijk maken van de complexe apparaten van Mind Media met een groot aantal functionaliteiten voor de doelgroep die deze apparatuur wil inzetten bij klinische behandelingsactiviteiten.</t>
  </si>
  <si>
    <t>PROJ-00226</t>
  </si>
  <si>
    <t>VGA Camera</t>
  </si>
  <si>
    <t>Anteryon Wafer Optics B.V.</t>
  </si>
  <si>
    <t>Zwaanstraat 2-A, 5651 CA, Eindhoven</t>
  </si>
  <si>
    <t>http://anteryon.com/</t>
  </si>
  <si>
    <t>De ontwikkeling van een VGA cameramodule voor mobiele telefonie op basis van de WaferOptics technologie.</t>
  </si>
  <si>
    <t>PROJ-00227</t>
  </si>
  <si>
    <t>Telbase Europe</t>
  </si>
  <si>
    <t>Datacon B.V.</t>
  </si>
  <si>
    <t>Tivolistraat 50-52, 5017 HR, Tilburg</t>
  </si>
  <si>
    <t>https://www.datacon.nl/</t>
  </si>
  <si>
    <t>De doelstelling van dit project is gericht op de ontwikkeling van een nieuwe generatie van Telbase die Europees vermarktbaar en landoverstijgend inzetbaar is. Binnen deze nieuwe generatie worden een aantal zeer innovatieve technieken ondersteund als WiMax/Voip, E-vouchering (zowel off- als online), mobiele loyaliteitssystemen, Identity 2.0 compliance, pay as you go technieken en IP TV. Tevens heeft dit project als doel de architectuur van het platform dusdanig flexibel en schaalbaar te ontwikkelen zodat deze in de toekomst relatief eenvoudig kan worden uitgebreid met de meest innovatieve technologieën.</t>
  </si>
  <si>
    <t>PROJ-00228</t>
  </si>
  <si>
    <t>Tenca Trap</t>
  </si>
  <si>
    <t>Eyeview Systems B.V.</t>
  </si>
  <si>
    <t>IJsselstraat 45, 5347 KG, Oss</t>
  </si>
  <si>
    <t>http://www.eyeviewsystems.nl/</t>
  </si>
  <si>
    <t>Ontwikkeling van een zwembadtrap voor een (openbaar) zwembad t.b.v. bezoekers van zwembaden die fysiek niet in staat zijn via een verticale trap of vanaf de zwembadrand in het bassin af te dalen danwel er weer uit te komen.</t>
  </si>
  <si>
    <t>PROJ-00230</t>
  </si>
  <si>
    <t>"Cloud computing"</t>
  </si>
  <si>
    <t>SpamExperts B.V.</t>
  </si>
  <si>
    <t>Stationsplein 8k, 6221 BT, Maastricht</t>
  </si>
  <si>
    <t>https://www.spamexperts.com/nl</t>
  </si>
  <si>
    <t>Het inzichtelijk maken van de mogelijkheden die "Cloud Computing" biedt aan SpamExperts B.V. en een concluderend advies</t>
  </si>
  <si>
    <t>PROJ-00232</t>
  </si>
  <si>
    <t>Vates</t>
  </si>
  <si>
    <t>Admesy B.V.</t>
  </si>
  <si>
    <t>Branskamp 5, 6014 CB, Ittervoort</t>
  </si>
  <si>
    <t>ITTERVOORT</t>
  </si>
  <si>
    <t>https://www.admesy.com/</t>
  </si>
  <si>
    <t>Ontwikkelen van een meetinstrument voor inline metingen voor kleur metingen i.c.m. gloss en densito</t>
  </si>
  <si>
    <t>PROJ-00234</t>
  </si>
  <si>
    <t>Farma Recorder</t>
  </si>
  <si>
    <t>Trevron Development B.V.</t>
  </si>
  <si>
    <t>Frederikstraat 5, 6433 GK, HOENSBROEK</t>
  </si>
  <si>
    <t>HOENSBROEK</t>
  </si>
  <si>
    <t>Het ontwikkelen van een systeem dat continu (ook in power down situaties) de temperatuur meet, deze gegevens opslaat en op afstand afleesbaar is</t>
  </si>
  <si>
    <t>PROJ-00238</t>
  </si>
  <si>
    <t>Innovatieve conversie van algen in biobrandstof</t>
  </si>
  <si>
    <t>Innovative conversion of algae in biofuel</t>
  </si>
  <si>
    <t>Maris Projects B.V.</t>
  </si>
  <si>
    <t>Huygensweg 26, 5482 TG, Schijndel</t>
  </si>
  <si>
    <t>SCHIJNDEL</t>
  </si>
  <si>
    <t>http://www.maris-projects.nl/</t>
  </si>
  <si>
    <t>Het ontwikkelen van een geschikte conversietechniek van alg naar biobrandstof, om zo de grote opbrengst aan algmassa per jaar per hectare te valoriseren.</t>
  </si>
  <si>
    <t>PROJ-00240</t>
  </si>
  <si>
    <t>Vertical Collapsible Container</t>
  </si>
  <si>
    <t>Colpac Collapsible Containers B.V.</t>
  </si>
  <si>
    <t>http://www.colpac.nl/</t>
  </si>
  <si>
    <t>Het verder ontwikkelen van een prototype van de bestaande verticale opvouwbare container tot een robuust, solide, universeel en marktconform (vlgs. intern. standaarden) product, waarbij tevens pakketten met RFID tags eenvoudig gescand kunnen worden, zonder dat deze uitgeladen en één voor één gescand moeten worden.</t>
  </si>
  <si>
    <t>PROJ-00246</t>
  </si>
  <si>
    <t>Ontwikkeling nieuwe interactieve spelconcepten</t>
  </si>
  <si>
    <t>Development of new interactive gameconcepts</t>
  </si>
  <si>
    <t>nYOYn B.V.</t>
  </si>
  <si>
    <t>http://www.nyoyn.com/nl/</t>
  </si>
  <si>
    <t>Door innovatieve technologische ontwikkelingen te integreren, nieuwe spelconcepten ontwikkelen die bijdragen aan de ont plooiing en ontwikkeling van kinderen van 0 tot 12 jaar bij specifieke doelgroepen (onderwijs/BS0, zorgsector, vrije tijdsector, etc.).</t>
  </si>
  <si>
    <t>PROJ-00248</t>
  </si>
  <si>
    <t>Haalbaarheidsonderzoek Landgoed "De Groote Duynen".</t>
  </si>
  <si>
    <t>Feasibiltyresearch Estate "De Groote Duynen"</t>
  </si>
  <si>
    <t>Ruiterplaat Projecten B.V.</t>
  </si>
  <si>
    <t>Veerweg 3, 4493 AL, Kamperland</t>
  </si>
  <si>
    <t>KAMPERLAND</t>
  </si>
  <si>
    <t>Het laten verrichten van een haalbaarheidsonderzoek naar de commerciële haalbaarheid van luxe verblijfsrecreatie in de vorm van 80 luxe appartementen en een 4 sterren hotel gekoppeld aan wellness en vitaliteitcenter. Dit haalbaarheidsonderzoek is onderdeel van een breder innovatieproject om landgoed De Groote Duynen te ontwikkelen en commercieel in de markt te zetten.</t>
  </si>
  <si>
    <t>PROJ-00254</t>
  </si>
  <si>
    <t>Ontwikkeling en demonstratie van een multi-axiale crossply-machine</t>
  </si>
  <si>
    <t>Development en demonstration of a multiaxial crossply-machine</t>
  </si>
  <si>
    <t>B.V. Machinefabriek Van Wees Tilburg</t>
  </si>
  <si>
    <t>Frans Mannaertsstraat 1, 5046 AK, Tilburg</t>
  </si>
  <si>
    <t>http://www.vanwees.nl/</t>
  </si>
  <si>
    <t>De ontwikkeling en demonstratie van een crossplymachine van de tweede generatie die uitsluitend is gebaseerd op Van Wees-patenten. Vanuit de reeds ontwikkelde en verkochte UD-machines van de tweede generatie is gebleken, dat er marktvraag bestaat naar zo'n crossplymachinelijn.</t>
  </si>
  <si>
    <t>PROJ-00256</t>
  </si>
  <si>
    <t>Een aanjager voor nieuwe schokbrekersets</t>
  </si>
  <si>
    <t>A booster for new shockabsorbersets</t>
  </si>
  <si>
    <t>Protrac B.V.</t>
  </si>
  <si>
    <t>Rietdekkerstraat 3, 5405 AX, Uden</t>
  </si>
  <si>
    <t>UDEN</t>
  </si>
  <si>
    <t>http://www.protrac.nl/</t>
  </si>
  <si>
    <t>Door inschakeling van de beoogde Innovation Officer wil Protrac B.V. een nieuw product in een nieuwe markt zetten, te weten een lijn meervoudig verstelbare schokdempersets die zowel op het racecircuit zijn te gebruiken, als op straat</t>
  </si>
  <si>
    <t>PROJ-00258</t>
  </si>
  <si>
    <t>Innovation Officer Magnamedics</t>
  </si>
  <si>
    <t>Magnamedics</t>
  </si>
  <si>
    <t>De Asselen Kuil 20, 6161 RD, Geleen</t>
  </si>
  <si>
    <t>http://www.magnamedics.com/</t>
  </si>
  <si>
    <t>Het detecteren van innovatiekansen en het vertalen van klantwensen in nieuwe innovatieve toepassingen om zodoende de volledige groeipotentie van het bedrijf te kunnen benutten.</t>
  </si>
  <si>
    <t>PROJ-00260</t>
  </si>
  <si>
    <t>Het ontwikkelen van een lichtgewicht voertuig (PAL-V = Personal Air and Land Vehicle)</t>
  </si>
  <si>
    <t>The development of a lightweight vehicle (PAL-V = Personal Air and Land Vehicle)</t>
  </si>
  <si>
    <t>PAL-V Europe N.V.</t>
  </si>
  <si>
    <t>Baileybrugweg 13f, 4941 TB, Raamsdonksveer</t>
  </si>
  <si>
    <t>RAAMSDONKVEER</t>
  </si>
  <si>
    <t>http://pal-v.com/</t>
  </si>
  <si>
    <t>De ontwikkeling van een voertuig dat kan vliegen en rijden door reeds bestaande voertuigen te combineren (Carver dat kan rijden en de Gyrocopter die kan vliegen).</t>
  </si>
  <si>
    <t>PROJ-00262</t>
  </si>
  <si>
    <t>Autonoom maaien van fairways op golfterreinen</t>
  </si>
  <si>
    <t>Autonomous mowing of fairways on golf courts</t>
  </si>
  <si>
    <t>Probotiq B.V.</t>
  </si>
  <si>
    <t>Kleefkruid 74, 5432 EE, Cuijk</t>
  </si>
  <si>
    <t>CUIJK</t>
  </si>
  <si>
    <t>Het ontwikkelen en praktijkrijp maken van een systeem voor het onbemand maaien van fairways op golfterreinen op basis van Teach&amp;Playback technologie. Hiervoor wordt een 'standaard' golfbaanmaaimachine uitgerust met GPS en sensoren om de machine, na het inleren van de maairoute ('Teach'), een maairoute autonoom te laten volgen ('Playback'). Het project moet een veilig, bedrijfszeker en praktijkgericht systeem opleveren.</t>
  </si>
  <si>
    <t>PROJ-00266</t>
  </si>
  <si>
    <t>BalanceBox</t>
  </si>
  <si>
    <t>Thomas Regout International B.V.</t>
  </si>
  <si>
    <t>Industrieweg 40, 6219 NR, Maastricht</t>
  </si>
  <si>
    <t>http://www.thomasregout.com/</t>
  </si>
  <si>
    <t>Het ontwikkelen van een verticale geleider waarmee een variabele last, zonder fysieke belasting voor de gebruiker, over een gelimiteerde afstand verplaatst kan worden met een blokkering in de statische toestand.</t>
  </si>
  <si>
    <t>PROJ-00268</t>
  </si>
  <si>
    <t>Compact Actuator Series</t>
  </si>
  <si>
    <t>Doedijns Pneumatics B.V.</t>
  </si>
  <si>
    <t>Van Galenweg 23, 5431 LG, Cuijk</t>
  </si>
  <si>
    <t>Ontwikkeling van uiterst compacte actuators op basis van het eigen gepatenteerde lift  'n turn principe, ofwel een Site- Tork CA series (CA = Compact Actuator) voor de olie- en gasindustrie, meer specifiek booreilanden en FPSO's (nichemarkt).</t>
  </si>
  <si>
    <t>PROJ-00270</t>
  </si>
  <si>
    <t>Mobile ImmediateVoice (MIV)</t>
  </si>
  <si>
    <t>Dialogs Unlimited B.V.</t>
  </si>
  <si>
    <t>Takkebijsters 17-11, 4817 BL, Breda</t>
  </si>
  <si>
    <t>Het ontwikkelen van een Mobile Immediate Voice platform, waarmee eenvoudig en goedkoop spraakbediening aan internet websites voor mobiele terminals toegevoegd kan worden. Dit alles moet mogelijk zijn zonder dat hiervoor speciale soft ware en hardware geïnstalleerd hoeft te worden bij zowel de gebruiker (consument) als de eigenaar van deze websites.</t>
  </si>
  <si>
    <t>PROJ-00274</t>
  </si>
  <si>
    <t>Sulaway, H2S verwijderen uit biogas</t>
  </si>
  <si>
    <t>Sulaway, removing H2S from biogas</t>
  </si>
  <si>
    <t>Gazpack B.V.</t>
  </si>
  <si>
    <t>Groene Weegje 25, 4301 RN, Zierikzee</t>
  </si>
  <si>
    <t>http://www.gazpack.nl/nl/</t>
  </si>
  <si>
    <t>Ontwikkelen van een sluitende effectieve oplossing voor ontzwaveling van biogas</t>
  </si>
  <si>
    <t>PROJ-00276</t>
  </si>
  <si>
    <t xml:space="preserve">Ontwikkeling van duurzame borstel en verminderd staalverbruik en omhulsel van deelborstels </t>
  </si>
  <si>
    <t>Developing a sustainable brush and lessing steel use and cover of sidebrushes</t>
  </si>
  <si>
    <t>Rejo Borstelindustrie B.V.</t>
  </si>
  <si>
    <t>Wijde Omloop 32, 4904 PP, Oosterhout</t>
  </si>
  <si>
    <t>Onderzoek en ontwikkeling t.b.v. een vermindering van het staalverbruik in borstels die gebruikt worden bij onkruidverwijdering van wegen. Het betreft de ontwikkeling van een omhulsel voor de stallen koorden in borstels op basis van een milieuafbreekbaar afvalproduct  (cradle to cradle). Door toepassing van dit omhulsel treedt een mindering van het staal verbruik op vanwege minder daadbreuk en wordt voorkomen dat per koord twee stalen ringen in het milieu verdwijnen. Tevens wordt het stalen plaat waarp de borstels bevestigd zijn in de toekomst hergebruikt, dit in tegenstelling tot de huidige situatie.</t>
  </si>
  <si>
    <t>PROJ-00278</t>
  </si>
  <si>
    <t>Ontwikkeling van Cradle to Cradle hangmappen</t>
  </si>
  <si>
    <t>Development of Cradle to Cradle suspensionfiles</t>
  </si>
  <si>
    <t>Jalema B.V.</t>
  </si>
  <si>
    <t>Techniekweg 1, 9600 AA, Hoogezand</t>
  </si>
  <si>
    <t>http://www.jalema.com/nl</t>
  </si>
  <si>
    <t>Ontwikkeling van nieuwe producten en productieprocessen die voldoen aan de eisen van Cradle to Cradle en die in het landelijke MVO-beleid (Maatschappelijk Verantwoord Ondernemen) dienen als voorloper en voorbeeld.</t>
  </si>
  <si>
    <t>PROJ-00280</t>
  </si>
  <si>
    <t>Proeffabriek OrangeS</t>
  </si>
  <si>
    <t>Testplant OrangeS</t>
  </si>
  <si>
    <t>Druppas B.V.</t>
  </si>
  <si>
    <t>Anjerlaan 32, 4286 CR, Almkerk</t>
  </si>
  <si>
    <t>ALMKERK</t>
  </si>
  <si>
    <t>http://www.druppas.nl/</t>
  </si>
  <si>
    <t>Een innovatief productieproces van laboratoriumschaal doorontwikkelen naar een proeffabriek, waarmee fruit tot snoep verwerkt wordt, met behoud van smaak en voedingswaarden</t>
  </si>
  <si>
    <t>PROJ-00282</t>
  </si>
  <si>
    <t>FABPulous Point of Care Hartinfarct Test</t>
  </si>
  <si>
    <t>FABPulous Point of Care Heartattack Test</t>
  </si>
  <si>
    <t>FABPulous B.V.</t>
  </si>
  <si>
    <t>Oxfordlaan 70, 6229 EV, Maastricht</t>
  </si>
  <si>
    <t>http://fabpulous.com/</t>
  </si>
  <si>
    <t>Het ontwikkelen van een sneltest voor het vaststellen van FABP als marker hartinfarct, voor gebruik door eerstelijns deskundigen (huisarts etc.)</t>
  </si>
  <si>
    <t>PROJ-00286</t>
  </si>
  <si>
    <t>Soupserver</t>
  </si>
  <si>
    <t>Vendinova</t>
  </si>
  <si>
    <t>Mandenmaker 26, 5253 RC, Nieuwkuijk</t>
  </si>
  <si>
    <t>NIEUWKUIJK</t>
  </si>
  <si>
    <t>http://www.vendinova.net/</t>
  </si>
  <si>
    <t>Vendinova ontwikkelt een soepmachine die verse soep dispenseert. Alle technologie wordt ontworpen door Vendinova en blijft in eigendom van Vendinova. Binnen Vendinova worden alle technische specificaties opgesteld die ten dele door de partners worden uitgevoerd. Het gaat hier om de software ontwikkeling. PCB-opzet, IT hardware architectuur, mechanische ontwikkeling en de testprocedures.</t>
  </si>
  <si>
    <t>PROJ-00290</t>
  </si>
  <si>
    <t>Ontwikkeling Hotcel GMP Productieproces</t>
  </si>
  <si>
    <t>Development Hotcel GMP Productionprocess</t>
  </si>
  <si>
    <t>IDB Holland B.V.</t>
  </si>
  <si>
    <t>Weverstraat 17, 5111 PV, Baarle-Nassau</t>
  </si>
  <si>
    <t>BAARLE NASSAU</t>
  </si>
  <si>
    <t>http://www.idb-holland.com/</t>
  </si>
  <si>
    <t>Door het onder Good Manufacturing Practice condities produceren van het medicijn Lu-177, dit medicijn tegen Neuro-endocrinologische tumoren wereldwijd kunnen inzetten.</t>
  </si>
  <si>
    <t>PROJ-00292</t>
  </si>
  <si>
    <t>Jakom Active Tool Holder</t>
  </si>
  <si>
    <t>Jakom Cuijk (Hendriks Operational B.V.)</t>
  </si>
  <si>
    <t>Van Galenweg 17, 5431 LG, Cuijk</t>
  </si>
  <si>
    <t>http://www.jakom.nl/</t>
  </si>
  <si>
    <t>Ontwikkeling active tool holder die ervoor zorgt dat optredende trillingen in het bewerkingsproces worden opgeheven.</t>
  </si>
  <si>
    <t>PROJ-00298</t>
  </si>
  <si>
    <t>Van minerale smelt tot hoogwaardig bouwproduct</t>
  </si>
  <si>
    <t>From mineral melt to high-quality buildingproduct</t>
  </si>
  <si>
    <t>IBR Consult BV</t>
  </si>
  <si>
    <t>De Giesel 14, 6081 PH, Haelen</t>
  </si>
  <si>
    <t>HAELEN</t>
  </si>
  <si>
    <t>http://ibrconsult.nl/</t>
  </si>
  <si>
    <t>een nieuw hoogwaardig bouwproduct te ontwikkelen op basis van een minerale smelt. Bij deze innovatie wordt niet uitgegaan van de slak, maar van de smelt die voorafgaat aan de slak. Aan de smelt kunnen nog additieven worden toegevoegd die de eigenschappen van de smelt zelf en ook van het na afkoeling ontstane product positief beïnvloeden. Daarnaast kan door de smelt in speciaal daarvoor bestemde mallen te vullen een hoogwaardig vormgegeven materiaal worden gemaakt. Door deze verandering van de eigenschappen van de smelt en het vormgevn van de smelt middels het gieten en op hoogwaardige toepassing in met name de bouw en voor infrastructurele werken heeft</t>
  </si>
  <si>
    <t>PROJ-00300</t>
  </si>
  <si>
    <t>Slimmer werken bij Jetstone Verkoop B.V.</t>
  </si>
  <si>
    <t>Smarter working at Jetston Verkoop B.V.</t>
  </si>
  <si>
    <t>Jetstone Verkoop B.V.</t>
  </si>
  <si>
    <t>Florijn 9, 5751 PC, Deurne</t>
  </si>
  <si>
    <t>http://www.jetstone.nl/</t>
  </si>
  <si>
    <t>Door middel van analyses van productiemiddelen en processen een gedegen beeld te krijgen van het verbeterpotentieel. Er wordt gekeken naar manieren om de organisatie van werkprocessen  te optimaliseren. Uiteindelijk wil aanvrager naar een situatie toe met hoge flexibiliteit en gelijke of hogere productiviteit. Vanzelfsprekend mag de kwaliteit hier niet onder leiden.</t>
  </si>
  <si>
    <t>PROJ-00302</t>
  </si>
  <si>
    <t>Veilingverdeelsysteem</t>
  </si>
  <si>
    <t>Auctiondividingsystem</t>
  </si>
  <si>
    <t>Inther Logistics Engineering B.V.</t>
  </si>
  <si>
    <t>De Amfoor 15, 5807 GW, Oostrum</t>
  </si>
  <si>
    <t>VENRAY</t>
  </si>
  <si>
    <t>http://www.inther.nl/</t>
  </si>
  <si>
    <t>De ontwikkeling van een werkend prototype van een veilingverdeelsysteem om de distributie van afgeslagen rolkarren en de orderverzameling van sier-, snijbloemen en planten te automatiseren, te mechaniseren en te optimaliseren</t>
  </si>
  <si>
    <t>PROJ-00304</t>
  </si>
  <si>
    <t>Fire Squid</t>
  </si>
  <si>
    <t>De Wit CAD-Tekenbureau B.V.</t>
  </si>
  <si>
    <t>Lauwersmeer 9-B, 5347 JR, Oss</t>
  </si>
  <si>
    <t>http://www.dewitcad.nl/</t>
  </si>
  <si>
    <t>De ontwikkeling van een werkend prototype van een Fire Squid handbrandblusser met brandmanagementsysteem en een werkend prototype van een Fire Squid zonder brandmanagementsysteem.</t>
  </si>
  <si>
    <t>PROJ-00306</t>
  </si>
  <si>
    <t>Technisch ontwerp en prototyping "Zuivelbalansbrok".</t>
  </si>
  <si>
    <t>Technical design and prototyping "Zuivelbalansbrok".</t>
  </si>
  <si>
    <t>Brandenburch B.V.</t>
  </si>
  <si>
    <t>Kanaalweg 6, 5710 AC, Someren</t>
  </si>
  <si>
    <t>SOMEREN</t>
  </si>
  <si>
    <t>http://www.brandenburch.com/nl/</t>
  </si>
  <si>
    <t>Het ontwikkelen van een nieuw rundveevoeder, een "zuivelbalansbrok" waarbij nieuwe grondstoffen en vetbronnen als lijn- zaad en raapzaad in combinatie met technologische behandeling van deze grondstoffen en verwerking in het voeder uiteindelijk moeten leiden tot een verlaging van de hydrogenering in de pens van 90% tot 75%. Hiermee zou het mogelijk worden om aanzienlijk gezondere zuivelproducten te kunnen realiseren. Dit ontwikkelingsproject betekent een volledig nieuwe product-marktcombinatie voor het bedrijf.</t>
  </si>
  <si>
    <t>PROJ-00308</t>
  </si>
  <si>
    <t>Mestwaterverwerkingsinstallatie</t>
  </si>
  <si>
    <t>Meanurewaterprocessingsinstallation</t>
  </si>
  <si>
    <t>Turbin B.V.</t>
  </si>
  <si>
    <t>Kempenbaan 36, 5121 DM, Rijen</t>
  </si>
  <si>
    <t>RIJEN</t>
  </si>
  <si>
    <t>http://www.turbin.nl/</t>
  </si>
  <si>
    <t>Doel is een referentie-installatie te ontwikkelen waarmee zuivering van mestwater plaatsvindt. De output van deze installatie levert door het technisch proces verschillende reststoffen op (bijv. stikstof, al dan niet gebonden) met als eindresultaat water dat geloosd kan worden in het oppervlaktewater. Mestwater is het grootste bestanddeel van mest.</t>
  </si>
  <si>
    <t>PROJ-00312</t>
  </si>
  <si>
    <t>Angelina</t>
  </si>
  <si>
    <t>2M Engineering Limited</t>
  </si>
  <si>
    <t>John F Kennedylaan 3, 5555XC, Valkenswaard</t>
  </si>
  <si>
    <t>https://www.2mel.nl/</t>
  </si>
  <si>
    <t>Het ontwikkelen van ene bloedcentrifuge gebaseerd op een nieuwe maar wel in de praktijk bewezen behandelmethode voor het sneller laten helen van wonden en stimulering vna genezingsprocessen om complicaties na operaties te verminderen en kos ten effectiever resultaten te realiseren bij bepaalde operaties.</t>
  </si>
  <si>
    <t>PROJ-00316</t>
  </si>
  <si>
    <t>Ontwikkeling van productielijn t.b.v. automatische vervaardiging "Fudge &amp; Choc"</t>
  </si>
  <si>
    <t>Development of a production line on behalf of automatic production 'Fudge &amp; Choc'</t>
  </si>
  <si>
    <t>Lonka N.V.</t>
  </si>
  <si>
    <t>Hoevestein 26, 4903 SC, Oosterhout</t>
  </si>
  <si>
    <t>ROOSENDAAL</t>
  </si>
  <si>
    <t>http://www.lonka.nl/</t>
  </si>
  <si>
    <t>De ontwikkeling van een productielijn ten behoeve van de productie van het snoepgoed "Fudge &amp; Choc". Er wordt een machine ontwikkeld waarmee het samenvoegen van fugde en chocolade geautomatiseerd zal verlopen. De doelgroep voor Fudge &amp; Choc betaat uit retailers en snoepleveranciers in geheel Europa (Hancock Candy &amp; Tobacco Inc. (Cleveland), Albert Heijn, Jamin etc).</t>
  </si>
  <si>
    <t>PROJ-00318</t>
  </si>
  <si>
    <t>Alligator IO</t>
  </si>
  <si>
    <t>Alligator Plastics B.V.</t>
  </si>
  <si>
    <t>Ekkersrijt 7602, 5692 HP, Son en Breugel</t>
  </si>
  <si>
    <t>SON</t>
  </si>
  <si>
    <t>http://www.alligator-plastics.nl/</t>
  </si>
  <si>
    <t>het vergroten van het eigen kennisniveau en de innovativiteit</t>
  </si>
  <si>
    <t>PROJ-00322</t>
  </si>
  <si>
    <t>CRM loyaltie systeem</t>
  </si>
  <si>
    <t>CRM Loyalty system</t>
  </si>
  <si>
    <t>Ton Derks</t>
  </si>
  <si>
    <t>Luttelweg 4, 5408 RA, Volkel</t>
  </si>
  <si>
    <t>VOLKEL</t>
  </si>
  <si>
    <t>Het ontwikkelen van een volledig geautomatiseerd administratiesysteem</t>
  </si>
  <si>
    <t>PROJ-00324</t>
  </si>
  <si>
    <t>Gecoate garens voor high tech kabeltoepassingen</t>
  </si>
  <si>
    <t>Coated yarn for high tech cableappliances</t>
  </si>
  <si>
    <t>Artofil B.V.</t>
  </si>
  <si>
    <t>Industrieweg 21, 5753 PB, Deurne</t>
  </si>
  <si>
    <t>http://www.artofil.com/</t>
  </si>
  <si>
    <t>ontwikkeling van nieuwe garens met een coatinglaag voor specifieke specifieke producteigenschappen zoals absorberend- en zwelvermogen, isolatie of roestbescherming</t>
  </si>
  <si>
    <t>PROJ-00326</t>
  </si>
  <si>
    <t>Ontwikkeling en fabricage van complexe gereedschap</t>
  </si>
  <si>
    <t>Development and production of compex tools</t>
  </si>
  <si>
    <t>Axxiflex Turbine Tools B.V.</t>
  </si>
  <si>
    <t>Stedenbaan 15, 5121 DP, Rijen</t>
  </si>
  <si>
    <t>http://www.axxiflextt.com/</t>
  </si>
  <si>
    <t>Het ontwikkelen van Axxiflex van intermediair naar ontwikkelaar / fabrikant van "Tools" en "Ground Support Equipment” voor JSF-Turbines".</t>
  </si>
  <si>
    <t>PROJ-00328</t>
  </si>
  <si>
    <t>2e generatie hardheidstesters 1-2000 gram +/- 1%</t>
  </si>
  <si>
    <t>2nd generation hardnesstesters 1-2000 grams =/- 1%</t>
  </si>
  <si>
    <t>Innovatech Holding B.V.</t>
  </si>
  <si>
    <t>Borgharenweg 140, 6222 AA, Maastricht</t>
  </si>
  <si>
    <t>Het ontwikkelen van een elektronische hardheidstester voor het meten van de hardheid van metalen en kunststoffen.</t>
  </si>
  <si>
    <t>PROJ-00330</t>
  </si>
  <si>
    <t>Wet Section in Progress</t>
  </si>
  <si>
    <t>Robo Paper B.V.</t>
  </si>
  <si>
    <t>Weerterveld 79, 6231 NC, Meerssen</t>
  </si>
  <si>
    <t>MEERSSEN</t>
  </si>
  <si>
    <t>http://www.robopaper.nl/</t>
  </si>
  <si>
    <t>Het realiseren van een optimale ontwatering binnen de gehele natte zone van een papiermachine door: het vochtgehalte van het papier over de volledige breedte van de papierbaan te meten nadat de papierbaan de natte zone heeft verlaten en het verloop en functioneren van het ontwateringsproces in de natte zone te meten, te visualiseren en daar waar nodig bij te sturen.</t>
  </si>
  <si>
    <t>PROJ-00334</t>
  </si>
  <si>
    <t>TOPHA</t>
  </si>
  <si>
    <t>Sonovation B.V.</t>
  </si>
  <si>
    <t>Elschot 30, 4905 AZ, Oosterhout</t>
  </si>
  <si>
    <t>http://www.tuv.com/en/corporate/business_customers/materials_testing_and_inspection/advanced_ndt/advanced_ndt.html?etcc_med=Shortcut&amp;etcc_cmp=advanced-ndt&amp;tuv_cry=CW&amp;tuv_lg=EN</t>
  </si>
  <si>
    <t>Ontwikkeling van het TOPHA-algoritme en daaraan gekoppelde benodigde hardware. TOPHA is een algoritme waarbij twee be staande ultrasone technieken, enerzijds Time Of Flight Diffraction (TOFD), gebaseerd op diffractie aan de uiteinden van defecten en anderzijds (Sampling-) Phased Array (S)PA, voornamelijk gebaseerd op reflectie op de hoofdafmeting van het defect, geïntegreerd worden.</t>
  </si>
  <si>
    <t>PROJ-00340</t>
  </si>
  <si>
    <t>Innovation Officer Jetstone Verkoop B.V.</t>
  </si>
  <si>
    <t>Het aannemen van een productieprocesdeskundige t.b.v. de huidige problematiek m.b.t. de verwerking van aanrechtbladen en invulling aan de technische ontwikkeling van het productieproces ten behoeve van de nieuwe productrange (lichtgewicht aanrechtblad - 12 mm). Daardoor realisatie van een hightech fabriek waar met de nieuwste technologieën kostprijsreductie en productverbreding kunnen worden gerealiseerd.</t>
  </si>
  <si>
    <t>PROJ-00344</t>
  </si>
  <si>
    <t>Ontwikkeling Ventomaathaak</t>
  </si>
  <si>
    <t>Development Ventomaathaak</t>
  </si>
  <si>
    <t>Ventech Venlo B.V.</t>
  </si>
  <si>
    <t>Burgemeester Bloemartsstraat 8, 5913 BE, Venlo</t>
  </si>
  <si>
    <t>Het ontwikkelen van een oplossing om het ophangen en laten vieren van de tomatenplant efficiënt te maken.</t>
  </si>
  <si>
    <t>PROJ-00346</t>
  </si>
  <si>
    <t>SunShade</t>
  </si>
  <si>
    <t>Lianne van Genugten - Productdesign</t>
  </si>
  <si>
    <t>Pieter de Coeckestraat 16, 5643 VK, Eindhoven</t>
  </si>
  <si>
    <t>Het toepassen van zonnecel-technologie in een "levende" parasol. Hierdoor wil Lianne van Genugten laten zien wat de toe gevoegde waarde van zonnecellen kan zijn</t>
  </si>
  <si>
    <t>PROJ-00354</t>
  </si>
  <si>
    <t>07001 needle guide system</t>
  </si>
  <si>
    <t>Giesen Design Consultancy B.V.</t>
  </si>
  <si>
    <t>Baronielaan 245, 4835 JL, Breda</t>
  </si>
  <si>
    <t>Het ontwikkelen, produceren en verkopen van een medisch hulpmiddel te weten een accessoire voor het vergemakkelijken van toedienen van lokale anesthesie met behulp van echo-apparatuur. Dit hulpmiddel zorgt ervoor dat naalden continu zichtbaar zijn in het echobeeld waardoor manipulatie en positionering van de naald optimaal kan gebeuren</t>
  </si>
  <si>
    <t>PROJ-00356</t>
  </si>
  <si>
    <t>Ontwikkeling van een duurzaam, modulair opgebouwd totaalsysteem voor kinderen van 0 tot 5 jaar</t>
  </si>
  <si>
    <t>Development of a sustainable, modular built totalsystem for children from 0 to 5 years old</t>
  </si>
  <si>
    <t>Mutsy B.V.</t>
  </si>
  <si>
    <t>Nieuwkerksedijk 14, 5051 HT, Goirle</t>
  </si>
  <si>
    <t>GOIRLE</t>
  </si>
  <si>
    <t>https://mutsy.com/nlnl/</t>
  </si>
  <si>
    <t>Ontwikkeling van een duurzaam totaalsysteem voor kinderen van 0 tot 5 jaar met een duurzame kinderwagen als kernproduct op basis van de groei en fysiek van het kind. Doel is het ontwikkelen van een kinderwagen die volledig gericht is op de groeifasen van kinderen tussen 0 en 5 jaar waardoor de kinderwagen langer gebruikt wordt dan thans het geval is. Per fase zullen er andere gebruiksmogelijkheden geboden worden, die optimaal aansluiten bij de fysieke mogelijkheden van het kind.</t>
  </si>
  <si>
    <t>PROJ-00358</t>
  </si>
  <si>
    <t>Open Boten Centrum Grevelingendam</t>
  </si>
  <si>
    <t>Open Boat Centre Grevelingendam</t>
  </si>
  <si>
    <t>Aquavitesse B.V.</t>
  </si>
  <si>
    <t>Jachthavenweg 74, 4311 NC, Bruinisse</t>
  </si>
  <si>
    <t>BRUINISSE</t>
  </si>
  <si>
    <t>http://www.aquavitesse.nl/</t>
  </si>
  <si>
    <t>Het laten uitvoeren van een financieel en markttechnisch haalbaarheidsonderzoek met als doel het bepalen van knelpunten van de realisatie van een open boten centrum op de Grevelingendam. De uitkomst van dit onderzoek geeft inzicht in de financieel en technische haalbaarheid van een open boten centrum en oplossingsrichtingen voor mogelijke problemen.</t>
  </si>
  <si>
    <t>PROJ-00364</t>
  </si>
  <si>
    <t>Implementatieonderzoek hybride snij- en doseerinrichting voor voedingsmiddelen</t>
  </si>
  <si>
    <t>Implementationresearch hybrid cut- and dosingdevice for nutrients</t>
  </si>
  <si>
    <t>Producon B.V.</t>
  </si>
  <si>
    <t>Lauwere 306, 5403 XK, Uden</t>
  </si>
  <si>
    <t>http://www.producon.nl/</t>
  </si>
  <si>
    <t>Technische implementatie-haalbaarheidsstudie met prototyping en octrooiering van een in eigen beheer ontwikkelde snijd- en doseerconcept voor voedingsmiddelen. Het ontwikkelde principe is een hybride snijdsysteem dat werkt met een schei- dingsblad waarin microkanaaltjes zijn verwerkt waardoor eeen vloeistof kan worden geperst of dat kan worden verhit of juist gekoeld.</t>
  </si>
  <si>
    <t>PROJ-00368</t>
  </si>
  <si>
    <t>Van Engineering &amp; Consultancy naar marktgerichte conceptontwikkeling naar productie</t>
  </si>
  <si>
    <t>From Engineering &amp; Consultancy to market-aimed conceptdevelopment to production</t>
  </si>
  <si>
    <t>LEDexpert B.V.</t>
  </si>
  <si>
    <t>Meerenakkerplein 9, 5652 BJ, Eindhoven</t>
  </si>
  <si>
    <t>http://aaa-lux-lighting.com/nl/</t>
  </si>
  <si>
    <t>Het opzetten van een innovatie- en productie-afdeling naast het advieswerk. Op basis van haar high power LED applicatie kennis en bestaande- of te vergaren marktinformatie wil LEDexpert marktgerichte concepten ontwikkelen, testen en ver- markten. Ook kan LEDexpert zorgdragen voor de productie van halffabrikaten. Om dit te realiseren denkt LEDexpert een innovation manager te moeten aanstellen.</t>
  </si>
  <si>
    <t>PROJ-00370</t>
  </si>
  <si>
    <t>Tango - een geavanceerd software platform voor workflow management en document beheer</t>
  </si>
  <si>
    <t>Tango - an advanced software platform for workflow management and document administration</t>
  </si>
  <si>
    <t>Circle Software Group B.V.</t>
  </si>
  <si>
    <t>Fellenoord 212, 5611 ZC, Eindhoven</t>
  </si>
  <si>
    <t>http://www.circlesoftware.nl/</t>
  </si>
  <si>
    <t>Het ontwikkelen van het servicegerichte software platform genaamd Tango. Deze software vormt een totaaloplossing voor Enterprise Content Management ten behoeve van (semi-)overheidsorganisaties. Het platform moet dusdanig flexibel zijn dat organisaties hun informatiseringssysteem snel en gemakkelijk aan nieuwe omstandigheden kunnen aanpassen</t>
  </si>
  <si>
    <t>PROJ-00372</t>
  </si>
  <si>
    <t>Ontwikkelen milieuvriendelijke corrosiebeschermingsmiddelen</t>
  </si>
  <si>
    <t>Developing environmental friendly corrosion protection equipment</t>
  </si>
  <si>
    <t>Diffutherm B.V.</t>
  </si>
  <si>
    <t>Industrieweg 2-12, 5570 AB, Bergeijk</t>
  </si>
  <si>
    <t>BERGEIJK</t>
  </si>
  <si>
    <t>http://www.diffutherm.nl/nl</t>
  </si>
  <si>
    <t>Diffutherm is voornemens als eerste producent watergedragen coatings en waxen op de after-market te brengen die minimaal dezelfde eigenschappen bezitten als de VOC-gedragen producten die nu op de markt zijn. De producten moeten milieuvriende lijker worden door het gebruik van giftige oplosmiddelen uit te bannen. Tevens moet de produceerbaarheid van die waterlijker worden door het gebruik van giftige oplosmiddelen uit te bannen. Tevens moet de produceerbaarheid van die water gedragen coatings drastisch verhoogd te worden en dienen de aanbrengmethoden zo veel mogelijk ongewijzigd te blijven.</t>
  </si>
  <si>
    <t>PROJ-00374</t>
  </si>
  <si>
    <t>Innovatieve paardenembryo's door mondiale marktgerichte samenwerking</t>
  </si>
  <si>
    <t>Innovative horse embryo's by worldwide market-aimed collaboration</t>
  </si>
  <si>
    <t>Equine fertility centre</t>
  </si>
  <si>
    <t>Boekhorstweg 4, 6105 AD, Maria-Hoop</t>
  </si>
  <si>
    <t>MARIA HOOP</t>
  </si>
  <si>
    <t>http://www.equinefertilitycentre.nl/</t>
  </si>
  <si>
    <t>Dit project heeft twee doelstellingen: 1) Het ontwikkelen van nieuwe technieken voor het winnen van paardeneicellen en de doorontwikkeling naar paardenembryo's 2) Het produceren van paardenembryo's dat ze ook aan landen buiten de EU geleverd kunnen worden. Bovendien wordt een intensieve samenwerking opgezet met diverse (agrarische) bedrijven universiteiten en onderzoekers in binnen- en buitenland om dit gerealiseerd te krijgen en verder te blijven ontwikkelen. Op lange termijn wil het centrum met de beschikbare kennis uitgroeien tot een wereldwijd onderzoeks- en behandelcentrum op het gebied van gynaecologie en fertiliteit in de professionele paardenhouderij.</t>
  </si>
  <si>
    <t>PROJ-00380</t>
  </si>
  <si>
    <t>Solexus</t>
  </si>
  <si>
    <t>Alrack B.V.</t>
  </si>
  <si>
    <t>Zandven 10, 5508 RN, Veldhoven</t>
  </si>
  <si>
    <t>http://www.alrackinternational.nl/node/4</t>
  </si>
  <si>
    <t>Het ontwikkelen van een junction box die goedkoper is en minder weerstandsverliezen heeft in vergelijking met bestaande producten. Hierbij moet de ontwikkeling &amp; productie geheel onafhankelijk van het nabije verre oosten zijn.</t>
  </si>
  <si>
    <t>PROJ-00382</t>
  </si>
  <si>
    <t>Productinnovatie voor nieuwe markten</t>
  </si>
  <si>
    <t>Productinnovation for new markets</t>
  </si>
  <si>
    <t>Het analyseren van onontgonnen markten (landen) in combinatie met een interne bedrijfsanalyse gericht op nieuwe productinnovaties om uiteindelijk kostprijsverlagend, versneld nieuwe innovatieve producten te introducere op nieuwe markten.</t>
  </si>
  <si>
    <t>PROJ-00384</t>
  </si>
  <si>
    <t>Lock'n'Go Bicycle Unit 3.0</t>
  </si>
  <si>
    <t>Fietsklamp B.V.</t>
  </si>
  <si>
    <t>Stratumsedijk 20, 5611 ND, Eindhoven</t>
  </si>
  <si>
    <t>Ontwikkeling van een Lock'n'Go Bicycle Unit versie 3.0 met technische innovatieve functionaliteiten</t>
  </si>
  <si>
    <t>PROJ-00386</t>
  </si>
  <si>
    <t>Drivercomponenten voor LEDs</t>
  </si>
  <si>
    <t>Drivercomponents for LEDs</t>
  </si>
  <si>
    <t>Eldolab Holding B.V.</t>
  </si>
  <si>
    <t>Luchthavenweg 18-A, 5657 EB, Eindhoven</t>
  </si>
  <si>
    <t>https://www.eldoled.com/</t>
  </si>
  <si>
    <t>Nieuwe drivertechnologie voor LEDs ontwerpen zodat het rendement van LED verlichting veel hoger wordt dan nu het geval is. Eldolab heeft ervaring opgedaan met ontwerpen van nieuwe drivers voor laagvermogen. Eldolab wil nu driverstechnologie ontwerpen t.b.v. hoog voltage. De reden om deze singlebox drivers te ontwerpen zijn systeemkosten, vormfactor en efficiency.</t>
  </si>
  <si>
    <t>PROJ-00390</t>
  </si>
  <si>
    <t>Ontwikkeling geïntegreerde robot met zijbeladingssysteem in combinatie met CNC bewerkingscentra</t>
  </si>
  <si>
    <t>Development of an integrated robot with sidefreightsystem in combination with CNC adjustmentcentres</t>
  </si>
  <si>
    <t>Van den Berkmortel Fijnmetaal B.V.</t>
  </si>
  <si>
    <t>Jan Tooropstraat 8, 5753 DK, Deurne</t>
  </si>
  <si>
    <t>http://www.berkmortelmetaal.nl/</t>
  </si>
  <si>
    <t>Een compacte, eenvoudige en zeer praktische robot maken voor zijbelading van CNC machines tegen een lage kostprijs.</t>
  </si>
  <si>
    <t>PROJ-00396</t>
  </si>
  <si>
    <t>Ontwikkeling LED-assimilatiebelichting voor de glastuinbouw</t>
  </si>
  <si>
    <t>Development LED-assimilationlighting for green house farming</t>
  </si>
  <si>
    <t>Lights Interaction Agro B.V.</t>
  </si>
  <si>
    <t>Achtseweg Noord 12a, 5651 GG, Eindhoven</t>
  </si>
  <si>
    <t>http://www.lights-interaction.com/</t>
  </si>
  <si>
    <t>Het ontwikkelen van een nieuw LED-armatuur voor de gewasbelichting, dat niet alleen energiezuiniger is, maar tevens tot een 15% hogere productie zal leiden.</t>
  </si>
  <si>
    <t>PROJ-00402</t>
  </si>
  <si>
    <t>Innovatieve verpakkingen stoommaaltijden (shielding)</t>
  </si>
  <si>
    <t>Innovative packaging for steam meals (shielding)</t>
  </si>
  <si>
    <t>Conveni B.V.</t>
  </si>
  <si>
    <t>Willige Laagt 2, 5757 PZ, Liessel</t>
  </si>
  <si>
    <t>LIESSEL</t>
  </si>
  <si>
    <t>http://www.conveni.nl/</t>
  </si>
  <si>
    <t>De ontwikkeling van een verpakking (en bijbehorende productietechniek) voor stoommaaltijden waarbij alle individuele onderdelen van de maaltijd (koolhydraten, proteïnen en groenten) tijdens bereiding in de magnetron optimaal en snel gegaard worden. Naar verwachting leidt dit tot beter behoud van voedingswaarden en vitaminen in de maaltijd.</t>
  </si>
  <si>
    <t>PROJ-00404</t>
  </si>
  <si>
    <t>EEG Decision Support System</t>
  </si>
  <si>
    <t>Brainmarker B.V.</t>
  </si>
  <si>
    <t>Dorpsstraat 61, 6122 CE, Buchten</t>
  </si>
  <si>
    <t>BUCHTEN</t>
  </si>
  <si>
    <t>http://www.brainmarker.com/</t>
  </si>
  <si>
    <t>Het ontwikkelen van een markt-klaar online decision support system voor psychische klachten en psychiatrische ziekte beelden, wat aangeboden zal worden in de vorm van een abonnementsstructuur. Huisartsen, psychologen en psychiaters kunnen m.b.v. een innovatief device hersenmetingen (EEG) uitvoeren bij patiënten, waarbij de data automatisch worden doorgestuurd naar een centrale server en worden vergeleken met patiëntspecifieke data. De hulpverlener krijgt dan een automatische rapportage van de resultaten. De metingen objectiveren de diagnostiek, geven richting aan behandeltrajecten en kunnen effecten van behandelingen evalueren.</t>
  </si>
  <si>
    <t>PROJ-00406</t>
  </si>
  <si>
    <t>VGR top changer</t>
  </si>
  <si>
    <t>VGR Equipment B.V.</t>
  </si>
  <si>
    <t>Provincialeweg Zuid 51, 4286 LJ, Almkerk</t>
  </si>
  <si>
    <t>http://www.vgr.nl/</t>
  </si>
  <si>
    <t>Het verder uitwerken van het nieuwe, innovatieve dressleufprincipe (veld binnen een dag weer bespeelbaar) en het opzet ten en doorlopen van ontwikkelingstrajecten.</t>
  </si>
  <si>
    <t>PROJ-00416</t>
  </si>
  <si>
    <t>MGP-Technologie: van bouw- en sloopafval naar hoogwaardige alternatieve grondstoffen en producten</t>
  </si>
  <si>
    <t>MGP-Technology: from build- and demolishwaste to high-quality alternative raw materials and products</t>
  </si>
  <si>
    <t>MGP Technology B.V.</t>
  </si>
  <si>
    <t>Van Konijnenburgweg 56-58, 4612 PL, Bergen Op Zoom</t>
  </si>
  <si>
    <t>BERGEN OP ZOOM</t>
  </si>
  <si>
    <t>Het ontwikkelen van een innovatief proces, waarmee van bouw- en sloopafval en de residuen van rookgasreinigingsinstalla ties verschillende kwalitatief homogene (zeer kleine variatie) grondstoffen kunnen worden onderscheiden en gefilterd, om vervolgens van daaruit de procesvariaties vast te stellen om te geraken tot eindproducten van hoge kwaliteit.</t>
  </si>
  <si>
    <t>PROJ-00420</t>
  </si>
  <si>
    <t>Single Copy Book Production System (SiCoBOPS)</t>
  </si>
  <si>
    <t>Book Factory Systems B.V.</t>
  </si>
  <si>
    <t>Marinus van Meelweg 13, 5657 EN, Eindhoven</t>
  </si>
  <si>
    <t>Definiëren, ontwikkelen en realiseren van een geautomatiseerd transportsysteem inclusief product drager concept t.b.v. boekenproductie. Definiëren, ontwikkelen en realiseren van de BFS control software ter besturing van de dagelijkse productie van boeken.</t>
  </si>
  <si>
    <t>PROJ-00422</t>
  </si>
  <si>
    <t>Transsmart MKB Transport zichtbaarheid en efficiency</t>
  </si>
  <si>
    <t>Transsmart MKB Transport visibilty and efficiency</t>
  </si>
  <si>
    <t>E-loop B.V.</t>
  </si>
  <si>
    <t>Kardinaal van Rossumstraat 120, 5104 HN, Dongen</t>
  </si>
  <si>
    <t>DONGEN</t>
  </si>
  <si>
    <t>https://www.transsmart.nl/nl/home.htm</t>
  </si>
  <si>
    <t>Ontwikkeling met name toepassing van innovatieve software (webbased) welke het mogelijk maakt data (zoals tarieven, beschikbaarheid, doorlooptijd, CO2 belasting e.d.) afkomstig uit verschillende vervoerders te confronteren met vervoers- vragen en verladers. De data van die verladers zijn afkomstig uit hun eigen financiële - operationele programmatuur. Op deze manier wordt het voor verladers zeer snel inzichtelijk op welke wijze zij hun vrachten economisch en zogewenst ecologisch op de beste manier kunnen laten vervoeren. Doelgroep zijn MKB ondernemers zoals groothandel, industriële bedrijven e.d.</t>
  </si>
  <si>
    <t>PROJ-00424</t>
  </si>
  <si>
    <t>Universele intelligente acculader</t>
  </si>
  <si>
    <t>Universal intelligent battery charger</t>
  </si>
  <si>
    <t>Proosten Electronics B.V.</t>
  </si>
  <si>
    <t>Banmolen 14, 5768 ET, Meijel</t>
  </si>
  <si>
    <t>MEIJEL</t>
  </si>
  <si>
    <t>http://www.xenteq.nl/</t>
  </si>
  <si>
    <t>Het omzetten van de huidige acculaders op basis van ringkerntechnologie naar acculaders op basis van switch mode technologie.</t>
  </si>
  <si>
    <t>PROJ-00426</t>
  </si>
  <si>
    <t>Velcro Tule</t>
  </si>
  <si>
    <t>Gebrema B.V.</t>
  </si>
  <si>
    <t>Gulberg 26, 5674 TE, Nuenen</t>
  </si>
  <si>
    <t>NUENEN</t>
  </si>
  <si>
    <t>http://www.gebremaplastics.nl/</t>
  </si>
  <si>
    <t>Het ontwikkelen van een kunststof tule welke past in het nieuwe concept voor dakbedekking die op arbo- en milieuvriendelijke wijze zonder open vuur is aan te brengen. De tule moet een aantal "slimmigheden" bevatten waardoor deze onder andere makkelijk aan te brengen is en de coin vooraf aangebracht kan worden.</t>
  </si>
  <si>
    <t>PROJ-00432</t>
  </si>
  <si>
    <t>I-Cane fase 3</t>
  </si>
  <si>
    <t>I-Cane phase 3</t>
  </si>
  <si>
    <t>I-Cane Social Technology BV</t>
  </si>
  <si>
    <t>Rosmolenstraat 2, 6131 HX, Sittard</t>
  </si>
  <si>
    <t>http://www.i-cane.org/nl/188</t>
  </si>
  <si>
    <t>Ontwikkelen en uitgebreid testen van een voor de gebruikers betaalbaar hulpmiddel voor mobiliteit en zelfredzaamheid in de vorm van een intelligente blindenstok waarin moderne ICT applicaties voor blinden en slechtzienden grote toegevoegde waarde bieden. Hierdoor zal de maatschappelijke participatie en de mobiliteit van blinden en slechtzienden sterk worden vergroot.</t>
  </si>
  <si>
    <t>PROJ-00434</t>
  </si>
  <si>
    <t>Ontwikkeling medicijn herverpakkingssysteem</t>
  </si>
  <si>
    <t>Development of a medicine repackagingsystem</t>
  </si>
  <si>
    <t>4C Care &amp;  Consultancy B.V.</t>
  </si>
  <si>
    <t>Leeuweriklaan 12, 5561 TP, Riethoven</t>
  </si>
  <si>
    <t>RIETHOVEN</t>
  </si>
  <si>
    <t>http://www.4ccare.com/</t>
  </si>
  <si>
    <t>Dit innovatieproject richt zich op de ontwikkeling van een volledig geautomatiseerd en GMP-gevalideerde herverpakkingssysteem voor getabletteerde medicijnen.</t>
  </si>
  <si>
    <t>PROJ-00438</t>
  </si>
  <si>
    <t>Nieuwe innovatieve fietsonderdelen</t>
  </si>
  <si>
    <t>New innovative bike parts</t>
  </si>
  <si>
    <t>De Toolmakers B.V.</t>
  </si>
  <si>
    <t>Biestkampweg 19, 5249 JV, Rosmalen</t>
  </si>
  <si>
    <t>ROSMALEN</t>
  </si>
  <si>
    <t>http://www.toolmakers.nl/</t>
  </si>
  <si>
    <t>Het ontwikkelen van innovatieve lichtgewicht fietsonderdelen (crankstel en frame) die gebruikt gaan worden door topspor ters en later ook door amateur wielrenners.</t>
  </si>
  <si>
    <t>PROJ-00440</t>
  </si>
  <si>
    <t>Ontwikkeling van innovatieve veiligheidssystemen voor spoorwerkplekbeveiliging</t>
  </si>
  <si>
    <t>Development of innovative securitysystems for railroadworkplace protection</t>
  </si>
  <si>
    <t>Dual Inventive B.V.</t>
  </si>
  <si>
    <t>Belgiëstraat 5, 5061 KG, Oisterwijk</t>
  </si>
  <si>
    <t>UDENHOUT</t>
  </si>
  <si>
    <t>http://www.dualinventive.eu/</t>
  </si>
  <si>
    <t>Het ontwikkelen van een systeem waarmee voor binnen- en buitenlandse spooraannemers zowel voor de beperkte toelating (gegarandeerde waarschuwing) als voor de buitendienststelling nieuwe producten in de markt gezet kunnen worden.</t>
  </si>
  <si>
    <t>PROJ-00444</t>
  </si>
  <si>
    <t>Innovatief biotechnologisch proces voor Valanceen</t>
  </si>
  <si>
    <t>Innovative biotechnological process for Valancene</t>
  </si>
  <si>
    <t xml:space="preserve">Het productiever maken van de biobased productie door ontwikkelen van verbeterde fermentatieprotocollen, extractietechnieken te verbeteren en chemische conversie technieken te ontwikkelen voor bestaande en nieuwe conversies. Dit alles om de marge te verbeteren van bestaande en nieuwe producten. </t>
  </si>
  <si>
    <t>PROJ-00446</t>
  </si>
  <si>
    <t>Elektronische detectie, monitoring en bestrijding van houtaantasters, plaagdieren en schadelijke ins</t>
  </si>
  <si>
    <t>Electronic detection, monitoring and repression of woodaffecters, epidemic animals and harmful insects</t>
  </si>
  <si>
    <t>Ellips/Kwestar B.V.</t>
  </si>
  <si>
    <t>Esp 300, 5633 AE, Eindhoven</t>
  </si>
  <si>
    <t>http://ellips.com/nl/</t>
  </si>
  <si>
    <t>Het ontwikkelen van een compleet elektronisch product/systeem dat in principe breed inzetbaar is. Bovendien moet het systeem continu voor langere tijd (meerdere jaren) kunnen worden gebruikt zonder dat het systeem regelmatig moet worden onderhouden.</t>
  </si>
  <si>
    <t>PROJ-00452</t>
  </si>
  <si>
    <t>Prins direct (LPG) injection</t>
  </si>
  <si>
    <t>De ontwikkeling van een nieuwe stand van de techniek die geschikt is om op commerciële basis toegepast te worden bij het uitrusten van automobielen met een directe injectietechniek voor LPG.</t>
  </si>
  <si>
    <t>PROJ-00456</t>
  </si>
  <si>
    <t>Continue industriële deegbereiding en -verwerkingsinstallatie</t>
  </si>
  <si>
    <t>Continuous industrial dough-preparation and processingsinstallation</t>
  </si>
  <si>
    <t>Sotec Beheer B.V.</t>
  </si>
  <si>
    <t>Sleperweg 30, 6222 NK, Maastricht</t>
  </si>
  <si>
    <t>http://www.sotecgroup.nl/</t>
  </si>
  <si>
    <t>Het realiseren van een nieuwe wijze van industrieel brood produceren m.b.v. een continue kneed productieunit i.c.m. een continue deegverwerking. Het realiseren van een recepten bibliotheek. Het maken van een demonstratie lijn. Het demonstreren van de voordelen van bakkerij-eigen ingrediënten. Het institutionaliseren van de samenwerking.</t>
  </si>
  <si>
    <t>PROJ-00458</t>
  </si>
  <si>
    <t>Tractor Loader Excavator en Mower (TLEM)</t>
  </si>
  <si>
    <t>Diverto Technologies B.V.</t>
  </si>
  <si>
    <t>Choorhoekseweg 8, 4424 NW, Wemeldinge</t>
  </si>
  <si>
    <t>WEMELDINGE</t>
  </si>
  <si>
    <t>http://www.diverto.com/</t>
  </si>
  <si>
    <t>Het ontwikkelen van een multifunctionele tractor loader en maaier (TLEM), zowel in diesel- als in hybride uitvoering.</t>
  </si>
  <si>
    <t>PROJ-00460</t>
  </si>
  <si>
    <t>Preventie van Macula Degeneratie via verrijkte eieren</t>
  </si>
  <si>
    <t>Prevention of Macula Degeneration by enriched eggs</t>
  </si>
  <si>
    <t>Newtricious B.V.</t>
  </si>
  <si>
    <t>Rotven 8, 5808 AL, Oirlo</t>
  </si>
  <si>
    <t>OIRLO</t>
  </si>
  <si>
    <t>http://www.newtricious.nl/</t>
  </si>
  <si>
    <t>Het voorkomen van Leeftijdsgebonden Macula Degeneratie (LMD) via de consumptie van met carotenoiden verrijkte eieren door LMD gevoelige personen</t>
  </si>
  <si>
    <t>PROJ-00468</t>
  </si>
  <si>
    <t>Beademing in complexe situaties</t>
  </si>
  <si>
    <t>Artificial respiration in complex situations</t>
  </si>
  <si>
    <t>Dolphys Medical B.V.</t>
  </si>
  <si>
    <t xml:space="preserve">De Lismortel 31, 5612 AR, Eindhoven </t>
  </si>
  <si>
    <t>http://www.ventinova.nl/dolphys</t>
  </si>
  <si>
    <t>De doelstelling van dit project is tweeledig. Fase 1: Het ontwikkelen, preklinisch en klinisch testen van een prototype van een beademingsapparaat (werknaam ActivJet) gebaseerd op de combinatie van venturi-flow en jet-entrainment met dus danige kenmerken dat het veilig is in alle situaties waarin beademing via een katheter met kleine diameter vereist is Fase 2: Het ontwikkelen, in vitro en in vivo testen van een prototype van een jetkatheter die effectief en veilig is voor gebruik bij laserchirurgie in de bovenste luchtwegen in combinatie met het in fase 1 ontwikkelde beademingsdevice.</t>
  </si>
  <si>
    <t>PROJ-00470</t>
  </si>
  <si>
    <t>Protrix</t>
  </si>
  <si>
    <t>http://www.chemtrix.com/</t>
  </si>
  <si>
    <t>Het marktrijp maken van een Protrix micro reactor systeem op basis van kennis uit een samenwerkingsproject met TNO en het High Output Chip Project. Het systeem wordt toegepast voor kleine schaal speciale chemicaliën productie en opschaling van kleine naar grote schaal micro reactor modules en systemen. De doelgroepen zijn de process engineering afdelingen van farmaceutische en fijnchemische sectoren van de chemische industrie.</t>
  </si>
  <si>
    <t>PROJ-00480</t>
  </si>
  <si>
    <t>Lean productie model</t>
  </si>
  <si>
    <t>Lean production model</t>
  </si>
  <si>
    <t>Van Burg Metaalbewerking en Machinebouw B.V.</t>
  </si>
  <si>
    <t>Klein Brabant 40, 4508 NG, Waterlandkerkje</t>
  </si>
  <si>
    <t>WATERLANDKERKJE</t>
  </si>
  <si>
    <t>http://www.burgmetaal.nl/</t>
  </si>
  <si>
    <t>Het omvormen van de huidige werkprocessen en werkmethoden naar een lean-situatie, waarbij meer in teamverband wordt ge werkt. Hierdoor moet het mogelijk worden voor Burg Metaal om optimaal rendement te halen uit de systemen en machines.</t>
  </si>
  <si>
    <t>PROJ-00482</t>
  </si>
  <si>
    <t>Ontwerpen en ontwikkelen fijnstructuur</t>
  </si>
  <si>
    <t>Designing en developing fine-structure</t>
  </si>
  <si>
    <t>King Cuisine B.V.</t>
  </si>
  <si>
    <t>Jules Verneweg 71, 5015 BG, Tilburg</t>
  </si>
  <si>
    <t>http://www.kingcuisine.eu/</t>
  </si>
  <si>
    <t>Men is bezig geweest met de invoering van grofstructuur en het opstarten van het nieuwe managementteam. De volgende stap is het veranderproces het ontwerpen en ontwikkelen van de fijnstructuur. Het doel hiervan is het verder stroomlijnen van de processen en de organisatie zodat er minder verstoringen optreden en het vergroten van het oplossend vermogen van de organisatie. Daarnaast wordt verhoging van betrokkenheid, plezier in het werk en verbreden van de taakinhoud en carrièreperspectief nagestreefd.</t>
  </si>
  <si>
    <t>PROJ-00484</t>
  </si>
  <si>
    <t>Ontwikkeling Prikker-verpakking</t>
  </si>
  <si>
    <t>Development of "Prikker"packaging</t>
  </si>
  <si>
    <t>Gerard van Rijn</t>
  </si>
  <si>
    <t>Kapelstraat 24a, 5824 AJ, Holthees</t>
  </si>
  <si>
    <t>HOLTHEES</t>
  </si>
  <si>
    <t>Doelstelling van het project is de ontwikkeling van een nieuwe product-markt combinatie voor Bloomfield Dairy B.V. In dit project worden nieuwe nog niet op de markt aanwezige kunststof producten ontwikkeld die vormtechnisch geïntegreerd worden in de consumentenverpakking voor kaasblokjes, olijven en andere hartige hapjes.</t>
  </si>
  <si>
    <t>PROJ-00486</t>
  </si>
  <si>
    <t>Van taakgestuurd naar resultaatgestuurd</t>
  </si>
  <si>
    <t>From taskdriven to resultdriven</t>
  </si>
  <si>
    <t>VSM Automatisering BV</t>
  </si>
  <si>
    <t>Grotestraat 80, 5836 AH, Sambeek</t>
  </si>
  <si>
    <t>SAMBEEK</t>
  </si>
  <si>
    <t>https://www.ruma-vsm.nl/</t>
  </si>
  <si>
    <t>doelstelling: VSM uit te laten groeien tot een organisatie met zelfstandige professionals, hieronder wordt verstaan; mensen van alle scholingsniveaus die prima in staat zijn hun eigen verantwoordelijkheid te nemen als ze maar de ruimte krijgen om zichzelf te kunnen ontwikkelen. Daarnaast Moet de ondernemer op  een andere manier zijn mensen kunnen gaan aansturen: participerend leiderschap</t>
  </si>
  <si>
    <t>PROJ-00490</t>
  </si>
  <si>
    <t>Horizontale gevelbeplatingsreiniginsmachine</t>
  </si>
  <si>
    <t>Horizontal frontplating cleaningmachine</t>
  </si>
  <si>
    <t>SkyClean Development B.V.</t>
  </si>
  <si>
    <t>Costerweg 4, 5466 AM, Veghel</t>
  </si>
  <si>
    <t>http://www.gaffert.nl/het+bedrijf/default.aspx</t>
  </si>
  <si>
    <t>Doelstelling: ontwikkeling gevelreinigingsmachine voor het reinigen van gevels van horizontale gevelbeplating die, ivm vereiste flexibiliteit, vanuit kranen bediend kan worden en die in een verticale werkgang een horizontale reinigings beweging kan maken waarbij de machine in balans dient te blijven.</t>
  </si>
  <si>
    <t>PROJ-00496</t>
  </si>
  <si>
    <t>Computergestuurd snijden van champignons op vastgestelde steellengte</t>
  </si>
  <si>
    <t>Computerdriven cutting of mushrooms on determined stalklength</t>
  </si>
  <si>
    <t>Smits Derks Champignons BV</t>
  </si>
  <si>
    <t>Afhangweg 7a, 5961 EA, Horst</t>
  </si>
  <si>
    <t>Het ontwikkelen van een machine waarbij het resultaat moet zijn: - het groot aantal missers terugbrengen naar maximaal 5 % - het nauwkeuriger bepalen van de steellengte en het reduceren van het aantal niet correct gesneden champignons per sortering. Hierdoor wordt een hogere kwaliteit en betere sortering champignons aangeboden aan de afnemer.</t>
  </si>
  <si>
    <t>PROJ-00498</t>
  </si>
  <si>
    <t>Xedule</t>
  </si>
  <si>
    <t>Ontwikkeling van een innovatief planningsysteem voor het plannen van individuele leerwegen ten behoeve van competentiegericht onderwijs voor MBO instellingen</t>
  </si>
  <si>
    <t>PROJ-00500</t>
  </si>
  <si>
    <t>Advisering ontwerpen en constructies van kunststof</t>
  </si>
  <si>
    <t>Advising designs and constructions of plastics</t>
  </si>
  <si>
    <t>Du Puy Sluiskil B.V.</t>
  </si>
  <si>
    <t>Mercuriusstraat 11, 4551 LB, Sas van Gent</t>
  </si>
  <si>
    <t>SAS VAN GENT</t>
  </si>
  <si>
    <t>Het ontwerpen van een compleet nieuwe pijpenbrug-constructie van kunststof en staal, welke restwarmte van een kunstmest fabriek dient af te voeren naar een nieuw te bouwen kassencomplex. De doelstelling is dat Du Puy kennis in huis haalt om kunststofconstructies te kunnen ontwerpen.</t>
  </si>
  <si>
    <t>PROJ-00502</t>
  </si>
  <si>
    <t>Ontwerp &amp; Ontwikkeling iBusiness 2.0</t>
  </si>
  <si>
    <t>Design &amp; Development iBusiness 2.0</t>
  </si>
  <si>
    <t>Kairoh</t>
  </si>
  <si>
    <t>Groenzandweg 44b, 6291 VG, Vaals</t>
  </si>
  <si>
    <t>VAALS</t>
  </si>
  <si>
    <t>Doelstelling: Ontwerp en ontwikkeling van een tweetal kerninnovaties aan een rich internet bedrijfsinformatiesysteem dat bestaat uit een geïntegreerde set van bedrijfsapplicaties voor CRM, HRM, Project Management, Facility Management en Balanced Scorecard toepassingen. Het systeem heeft als doelgroep middelgrote ondernemingen.</t>
  </si>
  <si>
    <t>PROJ-00504</t>
  </si>
  <si>
    <t>De ontwikkeling van een Automatisch Plant Geleidingssysteem (APG)</t>
  </si>
  <si>
    <t>The development of an Automatic Plant Consuctionsystem (APC)</t>
  </si>
  <si>
    <t>Vullings Systemen BV</t>
  </si>
  <si>
    <t>Handelstraat 4, 5961 PV, Horst</t>
  </si>
  <si>
    <t>http://www.vullings-systemen.nl/</t>
  </si>
  <si>
    <t>Doelstelling: De ontwikkeling van een geautomatiseerd systeem t.b.v. de tomatenteelt in de glastuinbouw. Het systeemdient huidige manuele handelingen, te weten het laten zakken, horizontaal verplaatsen en ontclippen van de plant opgeheel geautomatiseerde wijze te vervangen.</t>
  </si>
  <si>
    <t>PROJ-00506</t>
  </si>
  <si>
    <t>Ontwikkeling van microsuspensies voor intraveneuze toepassing</t>
  </si>
  <si>
    <t>Development of microsuspensions for intravenous application</t>
  </si>
  <si>
    <t>Basic Pharma Technologies B.V.</t>
  </si>
  <si>
    <t>Burgemeester Lemmensstraat 352, 6163 JT, Geleen</t>
  </si>
  <si>
    <t>http://basicpharma.nl/en/Basic-pharma</t>
  </si>
  <si>
    <t>PROJ-00512</t>
  </si>
  <si>
    <t>Ontwerp en proefproductie van de Bio-WaterBoxx voor stimulering van productieve boomteelt</t>
  </si>
  <si>
    <t>Design and testproduction of the Bio-WaterBoxx to stimulate productive treecultivation</t>
  </si>
  <si>
    <t>AquaPro BV</t>
  </si>
  <si>
    <t>Franseweg 9, 4651 PV, Steenbergen</t>
  </si>
  <si>
    <t>https://www.groasis.com/en</t>
  </si>
  <si>
    <t>Productie van 10.000 stuks Bio-WaterBoxx systemen voor de uitvoering van praktijkproeven voor verdere verbetering van het ontwerp en strategieontwikkeling van de afzetmarkt. Vertaling van de praktijkresultaten naar een ontwerp van de productiematrijs voor de Bio-WaterBoxx voor grootschalige, commerciële productie.</t>
  </si>
  <si>
    <t>PROJ-00524</t>
  </si>
  <si>
    <t>Baarmoederhalskanker: ontwikkeling en implementatie van een Risk Assessment en Screening Test</t>
  </si>
  <si>
    <t>Cervical cancer: development and implementation of a Risk Asessment and Screening Test</t>
  </si>
  <si>
    <t>PathoFinder</t>
  </si>
  <si>
    <t>Randwycksingel 45, 6229 EG, Maastricht</t>
  </si>
  <si>
    <t>http://www.pathofinder.com/</t>
  </si>
  <si>
    <t>Het ontwikkelen van twee HPV testen: 1. Risk Assessment test voor het bepalen van het risico voor progressie naar invasieve kanker en/of recidivering bij die vrouwen waarbij pre-invasieve kanker is gedetecteerd, 2. Screening test: het opsporen van pre-invasieve en vroeg inavasieve baarmoederhalskanker voordat bij deze patiënten ziektesymptomen zijn opgetreden.</t>
  </si>
  <si>
    <t>PROJ-00530</t>
  </si>
  <si>
    <t>The Matrix</t>
  </si>
  <si>
    <t>A-M Operations B.V.</t>
  </si>
  <si>
    <t>Madame Curieweg 1, 5482 TL, Schijndel</t>
  </si>
  <si>
    <t>Het ontwikkelen en toepassen van een magneetstack-systeem als permanente externe magneet in magneet-navigatiesystemen van Stereotaxis (USA). Deze navigatiesystemen worden gebruikt om een katheter met een magnetische kop heel nauwkeurig en flexibel door de aderen in het lichaam van een patiënt te kunnen sturen, computergestuurd en desgewenst op afstand. Dit is bijvoorbeeld noodzakelijk bij "dotter" operaties.</t>
  </si>
  <si>
    <t>PROJ-00532</t>
  </si>
  <si>
    <t>Innovatieve ultralichte trailer-de grenzen voorbij in trailerbouw</t>
  </si>
  <si>
    <t>Innovative ultralight trailer - crossing borders in trailerbuilding</t>
  </si>
  <si>
    <t>Knapen Trailers B.V.</t>
  </si>
  <si>
    <t>Theo van Doesburgstraat 8, 5753 DL, Deurne</t>
  </si>
  <si>
    <t>http://www.knapen-trailers.nl/</t>
  </si>
  <si>
    <t>Het ontwikkelen van een innovatieve ultralichte trailer, aansluitend bij de huidige marktvraag en de strategie van Knapen Trailers. Bij deze innovatieve ontwikkeling zijn realistische maar tegelijkertijd zeer ambitieuze doelstellingen geformuleerd, gebaseerd op het gegeven "onze klant wil een trailer die niets kost, niets weegt en geen levertijd heeft". Knapen heeft een 3D computersimulatie naar de haalbaarheid gedaan, waaruit bleek dat de belangrijkste doelstellingen (tot 1.000 kg lichter en 10 % goedkoper) haalbaar zijn. De te ontwikkelen trailer moet toepasbaar zjn voor houtproducten, agrarische producten, afval en stukgoed.</t>
  </si>
  <si>
    <t>PROJ-00534</t>
  </si>
  <si>
    <t>Innovation Officer ten behoeve van de militaire markt</t>
  </si>
  <si>
    <t>Innovation Officer on behalf of the military market</t>
  </si>
  <si>
    <t>Veeren Electronic Design Solutions B.V. (V.E.D.S.)</t>
  </si>
  <si>
    <t>http://vedsgroup.nl/</t>
  </si>
  <si>
    <t>Het aannemen van een innovation officer voor het opzetten van innovatietrajecten ten behoeve van de militaire markt</t>
  </si>
  <si>
    <t>PROJ-00538</t>
  </si>
  <si>
    <t>Ontwikkeling van een robotcel voor het bewerken van harde materialen met grote</t>
  </si>
  <si>
    <t>Development of a robotcell for the editing of hard materials with</t>
  </si>
  <si>
    <t>van Raaij</t>
  </si>
  <si>
    <t>Postbus 5275, 6130 PG, Sittard</t>
  </si>
  <si>
    <t>Onderzoek naar en ontwikkeling va een robotcel voor het nabewerken van grote gietstukken. De doelgroep voor de ontwikkelde robotcel bestaat ut gieterijen.</t>
  </si>
  <si>
    <t>PROJ-00540</t>
  </si>
  <si>
    <t>Het kapitaal van Print Unlimited</t>
  </si>
  <si>
    <t>The capital of Print Unlimited</t>
  </si>
  <si>
    <t>Print Unlimited B.V.</t>
  </si>
  <si>
    <t>Trasweg 8, 5712 BB, Someren</t>
  </si>
  <si>
    <t>http://www.printunlimited.nl/nl/</t>
  </si>
  <si>
    <t>De vernieuwing van de huidige arbeidsorganisatie binnen Print Unlimited naar een structuur waarbij de borging van de kennis en kwaliteit kan worden bereikt bij de medewerkers, zelfs bij de voorgenomen groei. Uiteindelijk dient dit te leiden tot de gedeeltelijke ontlasting van de werkgever mbt kwaliteitsborging en speficiek kan worden vrijgemaakt voor verdere research en productontwikkeling.</t>
  </si>
  <si>
    <t>PROJ-00542</t>
  </si>
  <si>
    <t>Smart Food Forming</t>
  </si>
  <si>
    <t>Marel Townsend Further Processing B.V.</t>
  </si>
  <si>
    <t>Kleine Broekstraat 24, 5831 AP, Boxmeer</t>
  </si>
  <si>
    <t>BOXMEER</t>
  </si>
  <si>
    <t>http://marel.com/further-processing</t>
  </si>
  <si>
    <t>De ontwikkeling van vorm elementen voor de vlees convenience markt waarbij de volgende aspecten van belang zijn: - elke vorm moet relatief eenvoudig te maken zijn; - het los van het gevormde product moet plaatsvinden via lucht die tussen het gevormde product en de vorm gebracht moet  worden via een z.g. tangentiele uitstroming. - de reiniging van de vormen moet zodanig zijn dat de voedselveiligheid optimaal gegarandeerd is.</t>
  </si>
  <si>
    <t>PROJ-00544</t>
  </si>
  <si>
    <t>NDS Compiler</t>
  </si>
  <si>
    <t>Het bouwen van een NDS compiler, alsmede alle ondersteunende tooling zoals viewer, test- en analyse tooling. Deze toolset moet Mapscape in staat stellen: - zelf input data te converteren naar NDS formaat; - kaarten in NDS formaat te analyseren, te testen en te certificeren. Dit kunnen zowel zelf gemaakte kaarten, maar ook NDS kaarten gemaakt door externen te zijn. In dit laatste geval levert Mapscape de verificatie/certificatie van de NDS kaart als dienst.</t>
  </si>
  <si>
    <t>PROJ-00546</t>
  </si>
  <si>
    <t>Sociale Innovatie in Interieurbouw (SSIB)</t>
  </si>
  <si>
    <t>Social Innovation in Interior Building (SIIB)</t>
  </si>
  <si>
    <t>Redie Interieurs Oirschot B.V.</t>
  </si>
  <si>
    <t>De Scheper 217, 5688 HP, Oirschot</t>
  </si>
  <si>
    <t>OIRSCHOT</t>
  </si>
  <si>
    <t>http://www.redie.nl/</t>
  </si>
  <si>
    <t>Het anders organiseren van het werk, meer onderlinge kennis uitwisselen (binnen Redie en Koevering) en een andere aan sturing gebaseerd op meer zelfwerkzaamheid en eigen verantwoordelijkheid door te voeren. Hiervoor wordt een bedrijfsbureau ontwikkeld waarbinnen de processen (ontwerp, calculatie, planning en werkvoorbereiding) efficiënter gemaakt worden. En, een voor eht bedrijf nieuwe vorm van aansturing (projectmanagement en projectleiding) waardoor de productiviteit van indirecten en directen (productie en monteurs) vergroot wordt. Dit dient de productiviteit en declarabiliteit te verhogen en de organisatie te optimaliseren.</t>
  </si>
  <si>
    <t>PROJ-00552</t>
  </si>
  <si>
    <t>Schoonmaaklaser</t>
  </si>
  <si>
    <t>Cleaning laser</t>
  </si>
  <si>
    <t>Lion Laser Systems B.V.</t>
  </si>
  <si>
    <t>Nikkelstraat 47, 4823 AE, Breda</t>
  </si>
  <si>
    <t>http://www.lionlasers.nl/</t>
  </si>
  <si>
    <t>Het ontwikkelen van een schoonmaaklaser die voor verschillende typen vervuilingen ingezet kan worden. De schoonmaaklaser moet een alternatief worden voor schoonmaakprocessen die tot problemen leiden op vlakken van milieuverontreiniging, arbeidsomstandigheden en/of tijdverspilling.</t>
  </si>
  <si>
    <t>PROJ-00556</t>
  </si>
  <si>
    <t>Het Kapitaalbehoud en ontwikkeling van Te Baerts</t>
  </si>
  <si>
    <t>The Capitalperservervation and development of Te Baerts</t>
  </si>
  <si>
    <t>Te Baerts Internationale Expeditie en Transport BV</t>
  </si>
  <si>
    <t>Industriestraat 11, 5961 PG, Horst</t>
  </si>
  <si>
    <t>Het totale bedrijfsproces van TE Baerts moet worden doorgelicht om de separate werkprocessen van de diverse afdelingen, die in de huidige starre structuur worden omgevormd naar een flexibele structuur, om te komen tot slimmer werken. In dit proces wordt ook de stap gemaakt naar een bredere basis van de werkzaamheden van de medewerkers en het verhogen van hun inzetbaarheid en verantwoordelijkheid binnen de gehele structuur.</t>
  </si>
  <si>
    <t>PROJ-00558</t>
  </si>
  <si>
    <t>Vergroting zelfsturend vermogen van de organisatie door betere organisatie werkprocessen</t>
  </si>
  <si>
    <t>Expansion self-steering funds of the organisation by improving organisational workprocesses</t>
  </si>
  <si>
    <t>Verbetering van de productiviteit en de kwaliteit en betere benutting van de talenten van de werknemers. Het vergroten van het zelfsturend vermogen van de organisatie (participerende aansturing) door verdere structurering van de werkprocessen en verbeterde performance terugkoppeling nu de organisatie zich vanwege beperkingen in de span of control moet ontwikkelen van een tamelijk overzichtelijke groep van enkele mensen met centrale aansturing naar een ander type organisatie van grotere omvang, waarbij in een herverdeling van taken de verantwoordelijkheid voor inhoud, kwaliteit, projecten en acquisitie steeds meer gedelegeerd dient te worden. Tevens het medeverantwoordelijk maken van met name de seniors in een nieuw senior management, het upgraden van de projectleidersrol, het upgraden van de office manager naar een controllersfunctie, alsook een grotere betrokkenheid van de adviseurs bij de bedrijfsresultaten in de brede zin.</t>
  </si>
  <si>
    <t>PROJ-00560</t>
  </si>
  <si>
    <t>Mesosysteem slim WGE meten</t>
  </si>
  <si>
    <t>Mesosystem smart WGE measuring</t>
  </si>
  <si>
    <t>Vitelec B.V.</t>
  </si>
  <si>
    <t>Minervum 7457, 4817 ZP, Breda</t>
  </si>
  <si>
    <t>http://www.vitelec.nl/</t>
  </si>
  <si>
    <t>In technische zin wordt beoogd een Mesosysteem slim meten (water, gas en elektriciteit) te ontwikkelen, waarbij de data vanuit de huishoudens draadloos verzonden kunnen worden naar de datacollector in de straat of in de wijk. In economische in wordt beoogd: de productie van de systemen in Noord-Brabant te realiseren en met nieuwe systeem sterk internationaal te gaan concurreren.</t>
  </si>
  <si>
    <t>PROJ-00562</t>
  </si>
  <si>
    <t>Innovation Officer Hato</t>
  </si>
  <si>
    <t>Hato B.V.</t>
  </si>
  <si>
    <t>Handelsstraat 31, 6135 KK, Sittard</t>
  </si>
  <si>
    <t>http://www.hato.lighting/nl/</t>
  </si>
  <si>
    <t>Middels het project Innovation Officer zal Hato BV in staat zijn om de huidige innovatieve ideeën om te zetten in concrete innovatieprojecten door middel van het professionaliseren van de ontwikkelactiviteiten wat dient te leiden tot nieuwe product-markt combinaties.</t>
  </si>
  <si>
    <t>PROJ-00570</t>
  </si>
  <si>
    <t>Convertor met meerdere stroomgestuurde uitgangen voor dimbare LED verlichting met behoud van licht..</t>
  </si>
  <si>
    <t>Convertor with multiple currentdriven exits for dimmable LED lighting with conservation of light</t>
  </si>
  <si>
    <t>Power Research Electronics B.V.</t>
  </si>
  <si>
    <t>Minervum 7073, 4817 ZK, Breda</t>
  </si>
  <si>
    <t>http://www.pr-electronics.nl/</t>
  </si>
  <si>
    <t>Doel is een efficiënte convertor technologie te ontwikkelen (MOCC convertor) waarmee het mogelijk wordt om verschillende LEDs te voorzien van een verschillende vooraf in te stellen stroom, zonder vervuiling van de netspanning. Hiermee wordt het mogelijk wit licht te genereren uit verschillende RGBA LEDs, waarbij alle geproduceerde LEDs van verschillende kleuren gebruikt kunnen worden zonder ze te hoeven selecteren op spanning/kleureigenschappen. Daarnaast wordt het mogelijk door naregelen de kleurkwaliteit en warmte over de gehele levensduur te behouden.</t>
  </si>
  <si>
    <t>PROJ-00572</t>
  </si>
  <si>
    <t>Proces optimalisatie</t>
  </si>
  <si>
    <t>Proces optimalisation</t>
  </si>
  <si>
    <t>Syson automatisering B.V.</t>
  </si>
  <si>
    <t>Kroevenlaan 31, 4707 BJ, Roosendaal</t>
  </si>
  <si>
    <t>http://www.syson.nl/</t>
  </si>
  <si>
    <t>Slimmer, efficiënter werken door het beter structureren van werkprocessen waarbij we er zeker naar streven tot zelfsturende teams te komen.</t>
  </si>
  <si>
    <t>PROJ-00576</t>
  </si>
  <si>
    <t>Analyse en implementatie nieuwe innovatieve productieprocessen voor stempelvormen</t>
  </si>
  <si>
    <t>Analysis and implementation new innovative production processes for stampforming</t>
  </si>
  <si>
    <t>Deltavorm B.V.</t>
  </si>
  <si>
    <t>De Lelie 20, 4322 NP, Scharendijke</t>
  </si>
  <si>
    <t>SCHARENDIJKE</t>
  </si>
  <si>
    <t>http://www.deltavorm.com/</t>
  </si>
  <si>
    <t>Analyseren hoe het arbeidsproces op arbo-vriendelijke en tegelijkertijd efficiëntere manier in te kunnen richten. Het onderzoeken wat de mogelijkheden zijn om het productieproces opnieuw in te richten, middels het implementeren van nieuwe en innovatieve productiemethoden, zodat de werkdruk en -belasting voor de werknemers vna Deltavorm significant afnemen.</t>
  </si>
  <si>
    <t>PROJ-00578</t>
  </si>
  <si>
    <t>Combi-Track: Tracking &amp; Tracing van kleding in de totale Supply Chain van fabrikant tot kassa</t>
  </si>
  <si>
    <t>Combi-Track: Track &amp; Tracing of clothing in the complete Supply Chain from factory to cash register</t>
  </si>
  <si>
    <t>Combi Ink B.V.</t>
  </si>
  <si>
    <t>Aloysiuslaan 2, 5262 AH, Vught</t>
  </si>
  <si>
    <t>Doelstelling is het ontwikkelen van een gecombineerde tracking, tracing en beveiligingssysteem voor de kledingretail in de gehele Supply Chain.</t>
  </si>
  <si>
    <t>PROJ-00580</t>
  </si>
  <si>
    <t>Pilotproject ondernemershuis Westelijke Mijnstreek</t>
  </si>
  <si>
    <t>Pilotproject entrepenuershouseWestern Mijnstreek</t>
  </si>
  <si>
    <t>Markt 1, 6161GE, Geleen</t>
  </si>
  <si>
    <t>https://www.sittard-geleen.nl/</t>
  </si>
  <si>
    <t>Hoofddoel is het stimuleren van marktgerichte samenwerking tussen overheid, bedrijfsleven en kennisinstellingen ter intensivering van het innovatieproces en ondernemerschap in de westelijke mijnstreek. Het pilotproject ondernemershuis dient een op activiteiten gebaseerde en resultaatgerichte netwerkorganisatie te zijn, een concentratie van front-offices van dienstverlening aan bedrijven en stad. Daarnaast heeft het als doelstelling het bevorderen van de onderlinge communicatieoftewel persepctief te geven aan de zogenaamde broedplaatsfunctie.</t>
  </si>
  <si>
    <t>PROJ-00582</t>
  </si>
  <si>
    <t>Strategische personeelsplanning</t>
  </si>
  <si>
    <t>Strategic personnelplanning</t>
  </si>
  <si>
    <t>Empower Limburg</t>
  </si>
  <si>
    <t>Valkenburgerweg 17, 6419 AT, Heerlen</t>
  </si>
  <si>
    <t>https://www.baandomein.nl/</t>
  </si>
  <si>
    <t>Permanente inzetbaarheid op de arbeidsmarkt is een belangrijk instrument om werkloosheid tegen te gaan en een hogere productiviteit te kunnen realiseren. De allocatie van arbeid wordt van steeds groter belang naarmate deze arbeid schaars wordt. dit project heeft drie belangrijke doelen voor ogen; kennisontwikkeling, kennisverspreiding en beleidsontwikkeling.</t>
  </si>
  <si>
    <t>PROJ-00586</t>
  </si>
  <si>
    <t>Innoleren</t>
  </si>
  <si>
    <t>Innolearning</t>
  </si>
  <si>
    <t>NHTV Incubator B.V.</t>
  </si>
  <si>
    <t>Archimedesstraat 17, 4816 BA, Breda</t>
  </si>
  <si>
    <t>Het inrichten van een 'loket' waar innovatievragen vanuit het bedrijfsleven in de toeristische &amp; leisure sector samenkomen en neergelegd worden bij deskundigen &amp; studenten voor verdere begeleiding (triple O).</t>
  </si>
  <si>
    <t>PROJ-00588</t>
  </si>
  <si>
    <t>Opwaardering De Gender</t>
  </si>
  <si>
    <t>Upgrading De Gender</t>
  </si>
  <si>
    <t>Gemeente Veldhoven</t>
  </si>
  <si>
    <t>Meiveld 1, 5501 KA, Veldhoven</t>
  </si>
  <si>
    <t>https://www.veldhoven.nl/</t>
  </si>
  <si>
    <t>Bedrijventerrein de Run moet in 2015 het imago van een modern, dynamisch duurzaam bedrijventerrein hebben, passend binnen de ambitie van Brainport. De Gender is een belangrijk ruimtelijk element dat kan worden ingezet voor de attractiviteit van het vestigingsklimaat op De Run. De kademuur geeft draagt bij aan het halen van de doelstelling van De Run.</t>
  </si>
  <si>
    <t>PROJ-00592</t>
  </si>
  <si>
    <t>Portaal van Vlaanderen</t>
  </si>
  <si>
    <t>Portal of Flanders</t>
  </si>
  <si>
    <t>Gemeente Terneuzen</t>
  </si>
  <si>
    <t>Stadhuisplein 1, 4531 GZ, TERNEUZEN</t>
  </si>
  <si>
    <t>TERNEUZEN</t>
  </si>
  <si>
    <t>https://www.terneuzen.nl/</t>
  </si>
  <si>
    <t>Inrichten van een nieuw bezoekerscentrum bij sluizencomplex &amp; haven van Terneuzen. Doelstelling van het project 'De beleving van het nieuwe Portaal van Vlaanderen'  is om een modern, goed geoutilleerd, innovatief en financieel gezond informatiecentrum annex aantrekkelijke toeristische attractie te realiseren op het Sluizencomplex in Terneuzen. Door de realisatie van dit centrum kunnen nieuwe product-markt combinaties tot stand worden gebracht op het gebied van industrieel toerisme en kunnen nieuwe bezoekersstromen naar Terneuzen worden getrokken.</t>
  </si>
  <si>
    <t>PROJ-00594</t>
  </si>
  <si>
    <t>Productieplanning en masterdatabeheer</t>
  </si>
  <si>
    <t>Productionplanning and masterdata administration</t>
  </si>
  <si>
    <t>Invoering van fijnstructuur, het opstarten van het nieuwe managementteam en verandering van de organisatie naar zelfsturende teams. De volgende stap in het veranderproces is het wijzigen van de productieplanning (optimaliseren en verbeteren).</t>
  </si>
  <si>
    <t>PROJ-00596</t>
  </si>
  <si>
    <t>Slimmer werken</t>
  </si>
  <si>
    <t>Smarter working</t>
  </si>
  <si>
    <t>Kranenbouw Group B.V.</t>
  </si>
  <si>
    <t>Industrieweg 20, 5571 LJ, Bergeijk</t>
  </si>
  <si>
    <t>Slimmer werken met als gevolg een hogere arbeidsproductiviteit. Ondersteuning bij herinrichten van bedrijfsprocessen, implementatie, performance management en aandacht voor medewerkerstevredenheid.</t>
  </si>
  <si>
    <t>PROJ-00598</t>
  </si>
  <si>
    <t>Resultaatgericht Ondernemen</t>
  </si>
  <si>
    <t>Result-focused Entrepeneurship</t>
  </si>
  <si>
    <t>Frencken Scholl Architecten</t>
  </si>
  <si>
    <t>Heugemerweg 11, 6221 GD, Maastricht</t>
  </si>
  <si>
    <t>http://www.frenckenscholl.nl/</t>
  </si>
  <si>
    <t>De ambities en drijfveren van de directie helder ontwikkelen van ondernemerschap bij de directieleden. Focus op de koers zodat overdracht kan plaatsvinden naar alle medewekers. Aansturing van de medewerkersop basis van koers.</t>
  </si>
  <si>
    <t>PROJ-00600</t>
  </si>
  <si>
    <t>Effectieve zelforganisatie van de Sensor Partner-medewerker</t>
  </si>
  <si>
    <t>Effective selforganisation of the Sensor Partner-employee</t>
  </si>
  <si>
    <t>Sensor Partners BV</t>
  </si>
  <si>
    <t>James Wattlaan 15, 5151 DP, Drunen</t>
  </si>
  <si>
    <t>DRUNEN</t>
  </si>
  <si>
    <t>http://www.sensorpartners.com/nl/</t>
  </si>
  <si>
    <t>Het bewust maken van werknemers van de noodzaak te veranderen door betrokkenheid te creëren middels delen van informatie hierdoor ontstaat draagvlak binnen de organisatie en ruimte om verdere afspraken te maken en verder te bouwen aan de toekomst. Het is belangrijk dat medewerkers hun verantwoordelijkheden kennen en durven nemen. In het kader van kostenbesparing is efficiënter leren werken een noodzaak.</t>
  </si>
  <si>
    <t>PROJ-00602</t>
  </si>
  <si>
    <t>LoadMax</t>
  </si>
  <si>
    <t>Jentjens Machinetechniek B.V.</t>
  </si>
  <si>
    <t>Leeuwenhoeckweg 6, 5466 AL, Veghel</t>
  </si>
  <si>
    <t>Het LoadMax project richt zich op het ontwikkelen, bouwen en testen van technologie dat in staat is m geautomatiseerd, niet vormgedefiniëerde producten te handelen. De bedoeling is door het wegen van de producten een meest optimale mix samen te stellen per verpakkingseenheid. Deze technologie kan ingezet worden op plaatsen waar gewicht in relatie tot een minimaal vereiste verpakkingshoeveeelheid of sortering een rol speelt en waar de eindgebruiker een financieel voordeel kan behalen.</t>
  </si>
  <si>
    <t>PROJ-00604</t>
  </si>
  <si>
    <t>SmartTab t.b.v. Zonnepanelen</t>
  </si>
  <si>
    <t>SmartTab on behalf of Solar panels</t>
  </si>
  <si>
    <t>Machinefabriek van de Weert Helmond B.V.</t>
  </si>
  <si>
    <t>Rietbeemdweg 1-B, 5705 BH, Helmond</t>
  </si>
  <si>
    <t>https://www.vandeweert.nl/</t>
  </si>
  <si>
    <t>Machinefabriek van de Weert is vornemens om in samenwerking met Scheuten Solar een nieuw volautomatisch proces te ontwikkelen voor het verbinden van zonnecellen zonder gebruik te maken vna stringers en solderen. Heirdoor moet het mogelijk worden om het complexe stringerporces en kostbare reparateproces te vermijden.</t>
  </si>
  <si>
    <t>PROJ-00606</t>
  </si>
  <si>
    <t>Bewaarsysteem voor schelpdieren</t>
  </si>
  <si>
    <t>Storingsystem for shellfish</t>
  </si>
  <si>
    <t>Seafarm BV</t>
  </si>
  <si>
    <t>Jacobahaven 4, 4493 ML, Kamperland</t>
  </si>
  <si>
    <t>http://www.seafarm.nl/</t>
  </si>
  <si>
    <t>Een bewaarsysteem voor mesheften ontwikkelen. De samenwerkende partners willen hiertoe proefbassins ontwikkelen op basis van waterrecirculatie en deze onder realistische omstandigheden testen op de technische en economische haalbaarheid. Het uiteindelijke doel is om een compleet nieuw bewaarsysteem te ontwikkelen dat toepasbaar is voor alle schelpdiersoorten.</t>
  </si>
  <si>
    <t>PROJ-00608</t>
  </si>
  <si>
    <t>Matras met geïntegreerde uitstapdetectie &amp; doorligmonitoringssysteem</t>
  </si>
  <si>
    <t>Matress with integrated get-off detection &amp; bedsoresmonitoringsystem</t>
  </si>
  <si>
    <t>Lightspeed Systems B.V.</t>
  </si>
  <si>
    <t>Ommelseweg 44-A, 5721 WV, Asten</t>
  </si>
  <si>
    <t>ASTEN</t>
  </si>
  <si>
    <t>http://www.lightspeed.nl/</t>
  </si>
  <si>
    <t>Het ontwikkelen van een matras met geïntegreerde optische sensoren, waaraan een unit gekoppeld wordt welke een bepaalde "actie" registreert en indien noodzakelijk een terugkoppeling geeft. De ontwikkeling richt zich hierbij op een tweetal toepassingen binnen de medische sector, welke aan strikte wet- en regelgeving moet voldoen: - Het detecteren van personen die op het punt staan het bed te verlaten; - Het monitoren van beweging van (bedlegerige) patiënten ter preventie en behandeling van doorliggen.</t>
  </si>
  <si>
    <t>PROJ-00610</t>
  </si>
  <si>
    <t>PamBrabant Studie</t>
  </si>
  <si>
    <t>PamGene International B.V.</t>
  </si>
  <si>
    <t>Wolvenhoek 10, 5211 HH, 's-Hertogenbosch</t>
  </si>
  <si>
    <t>https://www.pamgene.com/</t>
  </si>
  <si>
    <t>De overkoepelende doelstelling van de PamBrabant Studie is onderzoek naar de ontwikkeling van een companion diagnostics test voor een snellere en betere behandeling van borstkankerpatiënten.</t>
  </si>
  <si>
    <t>PROJ-00614</t>
  </si>
  <si>
    <t>Revitalisering Emer-Noord - Hintelaken</t>
  </si>
  <si>
    <t>Revitalisation Emer-Noord-Hintelaken</t>
  </si>
  <si>
    <t>Gemeente Breda</t>
  </si>
  <si>
    <t>https://www.breda.nl/</t>
  </si>
  <si>
    <t>PROJ-00618</t>
  </si>
  <si>
    <t>Tilburg Innovation Center</t>
  </si>
  <si>
    <t>TIC The Business Growers</t>
  </si>
  <si>
    <t>Burgemeester Brokxlaan 88-8, 5041 SB, TIlburg</t>
  </si>
  <si>
    <t>http://www.t-ic.nl/</t>
  </si>
  <si>
    <t>Faciliteren van jonge, innovatieve groeiers in speerpuntsectoren medische technologie, zorg en ICT</t>
  </si>
  <si>
    <t>PROJ-00623</t>
  </si>
  <si>
    <t>Heuvel Tilburg, groen stadspodium</t>
  </si>
  <si>
    <t>Heuvel Tilburg, green city stage</t>
  </si>
  <si>
    <t>Gemeente Tilburg</t>
  </si>
  <si>
    <t>Stadhuisplein 128, 5038 TC, Tilburg</t>
  </si>
  <si>
    <t>http://www.tilburg.nl/</t>
  </si>
  <si>
    <t>Omvorming van het Heuvelplein als aantrekkelijke plek voor wonen, werken en recreëren</t>
  </si>
  <si>
    <t>PROJ-00625</t>
  </si>
  <si>
    <t>Ontsluiting Venlo Greenpark</t>
  </si>
  <si>
    <t>Accesability Venlo Greenpark</t>
  </si>
  <si>
    <t>Bedrijvenschap Venlo Greenpark</t>
  </si>
  <si>
    <t>Bedrijvenpark Venlo Greenpark, 5900 AC, Venlo</t>
  </si>
  <si>
    <t>http://www.venlogreenpark.nl/en/venlo-greenpark/financing</t>
  </si>
  <si>
    <t>Het doel is om te komen tot een duurzame ontsluiting van het Venlo Greenpark terrein. 1) aanleggen van een langzaamverkeersverbinding over A73 2) permanente hoofdsluiting van het terrein 3) permanente ontsluiting van het terrein</t>
  </si>
  <si>
    <t>PROJ-00627</t>
  </si>
  <si>
    <t>Leven lang lerenservicecentrum EVC en e portfolio</t>
  </si>
  <si>
    <t>Life long learning servicesenter EVC and e-portfolio</t>
  </si>
  <si>
    <t>Zuyd Hogeschool</t>
  </si>
  <si>
    <t>Nieuw Eyckholt 300, 6419 DJ, Heerlen</t>
  </si>
  <si>
    <t>http://www.zuyd.nl/</t>
  </si>
  <si>
    <t>De doelstelling van het project is om een leven lang leren in Limburg op een hoger plan te tillen door het vergroten van de transparantie en de expertise in het speelveld van EVC tot HRM. Om deze infrastructuur naar de regio te kunnen bieden wordt een kennisinfrastructuur opgezet die toegankelijk is voor alle belanghebbenden.</t>
  </si>
  <si>
    <t>PROJ-00631</t>
  </si>
  <si>
    <t>Aanpassing aansluiting Avantis</t>
  </si>
  <si>
    <t>Adjustment connection Avantis</t>
  </si>
  <si>
    <t>Provincie Limburg</t>
  </si>
  <si>
    <t>Limburglaan 10, 6229 GA, Randwyck-Maastricht</t>
  </si>
  <si>
    <t>http://www.limburg.nl/</t>
  </si>
  <si>
    <t>Realisatie van een robuuste ontsluiting van het grensoverschrijdende bedrijventerrein Avantis. Het doel is om een optimale bereikbaarheid te garanderen gezien de toekomstige activiteiten op dit bedrijventerrein.</t>
  </si>
  <si>
    <t>PROJ-00635</t>
  </si>
  <si>
    <t>Veghelse Bedrijventerreinen Future Proof</t>
  </si>
  <si>
    <t>Businesspark Veghel Future</t>
  </si>
  <si>
    <t>Gemeente Veghel</t>
  </si>
  <si>
    <t>Stadhuisplein 1, 5461 KN, Veghel</t>
  </si>
  <si>
    <t>http://www.veghel.nl/</t>
  </si>
  <si>
    <t>Versterking van het vestigingsklimaat in de regio Oss-Uden-Veghel door het verbeteren van de kwaliteit van de werklocatie in Veghel West waar een conecntratie aan food ondernemingen is gehuisvest.</t>
  </si>
  <si>
    <t>PROJ-00639</t>
  </si>
  <si>
    <t>Voorbereiding internationale school Zuidwest Nederland</t>
  </si>
  <si>
    <t>Preparation Internatioal school Southwest Netherlands</t>
  </si>
  <si>
    <t>Stg tot Bevor. van Int. Onder</t>
  </si>
  <si>
    <t>Mozartlaan 7, 4837 EH, Breda</t>
  </si>
  <si>
    <t>Het openen van en starten met een internationale school voor primair en secundair onderwijs in Breda op 1 augustus 2010 en het uitvoeren van alle noodzakelijke acties op het gebied van huisvesting, onderwijsprogramma, marketing en promotie, organisatie en samenwerking, exploitatie en fundraising.</t>
  </si>
  <si>
    <t>PROJ-00641</t>
  </si>
  <si>
    <t>Ontwikkeling en bouw van een BIO-Skid vergasser</t>
  </si>
  <si>
    <t>Development and building a BIO-Skid gassingsystem</t>
  </si>
  <si>
    <t>Deproco Beheer bv</t>
  </si>
  <si>
    <t>Heiberg 36, 6436 CL, Amstenrade</t>
  </si>
  <si>
    <t>AMSTENRADE</t>
  </si>
  <si>
    <t>Het realiseren van een skid mounted fabriek voor de vergassing van biomassa en de productie van methanol en zeer zuiver CO2. Er wordt bewust gestart met een adviestraject waarbinnen een aantal "witte" vlekken in de chemisch-technologische kennis ten aanzien van de vergasser skid ingevuld moeten gaan worden, om op basis daarvan een goede inschatting te kunnen maken vna de technische en commerciële haalbaarheid van het geheel.</t>
  </si>
  <si>
    <t>PROJ-00645</t>
  </si>
  <si>
    <t>Ultrahoog vacuüm reiniging en kwalificatie</t>
  </si>
  <si>
    <t>Ultrahigh vacuum cleaning and qualification</t>
  </si>
  <si>
    <t>D&amp;M Vacuumsystemen B.V.</t>
  </si>
  <si>
    <t>Albert Plesmanstraat 3, 6021 PR, Budel</t>
  </si>
  <si>
    <t>BUDEL</t>
  </si>
  <si>
    <t>http://www.dm-vacuumsystemen.nl/index.php?lang=nl</t>
  </si>
  <si>
    <t>Het doel van D&amp;M is om een reinigings- en kwalificatiedienst op te zetten door de ontwikkeling van een systeem dat met een ontgassing van 10-11 - 10-12 mbarL/s en met temperaturen tussen 120C en 140C in ongeveer 1,5 dag producten kunnen reinigen en uitgestookte componenten kan analyseren met behulp van een Residiual-Gas-Analyzer (RGA). Het verdere doel is dat de reiniging gecertificeerd kan worden, zodat aan de klanten van D&amp;M een garantie/certificaat kan worden afgegeven waarin staat dat het product gegarandeerd schoon is binnen de gestelde grenzen van het vacuüm- en temperatuurbereik. Na het gehele reinigingsproces zal het product er in een cleanroom handmatig worden uitgenomen en in speciale ultracleane verpakkingen gedaan worden waarna het naar de klant kan.</t>
  </si>
  <si>
    <t>PROJ-00647</t>
  </si>
  <si>
    <t>Intelligent Luchtwisseldruk Matras</t>
  </si>
  <si>
    <t>Intelligent Airchangepressure Matress</t>
  </si>
  <si>
    <t>Goodmorning B.V.</t>
  </si>
  <si>
    <t>De Waal 42, 5684 PH, Best</t>
  </si>
  <si>
    <t>https://www.goodmorning.eu/</t>
  </si>
  <si>
    <t>Het vermarkten van een nieuw en innovatief luchtwisseldruksysteem wat inspeelt op de behoefte van de (semi)-medische markt om personen met o.a. fracturen, doorligwonden, progressieve spierziekte en (zware) wervelkolom klachten en nade lige pjinlijke bjiwerkingen hiervan, gedurende het moment van (nacht)rust drastisch te reduceren met als intentie om de ze pijnklachten en aandoeningen te verhelpen. Het product zal ingezet worden in de medische sector, maar is vrij verkrijgbaar voor de particulier.</t>
  </si>
  <si>
    <t>PROJ-00649</t>
  </si>
  <si>
    <t>Take over</t>
  </si>
  <si>
    <t>John F Kennedylaan 2, 6040 KH, Roermond</t>
  </si>
  <si>
    <t>PROJ-00653</t>
  </si>
  <si>
    <t>Realisatie bezoekerscentrum nationaal park Maasduinen</t>
  </si>
  <si>
    <t>Realisation visitorcenter National Park Maasduinen</t>
  </si>
  <si>
    <t>Stichting het Limburgse Landschap</t>
  </si>
  <si>
    <t>Rijksstraatweg 1, 5943 AA, Lomm</t>
  </si>
  <si>
    <t>ARCEN</t>
  </si>
  <si>
    <t>http://www.limburgs-landschap.nl/</t>
  </si>
  <si>
    <t>Bevorderen van de recreatieve beleving en natuureducatie verhogen de omgevingskwaliteit van woon- en leefklimaat in Noord Limburg door de realisatie van een bezoekerscentrum. Vanuit dit centrum zullen doelgroep bediend worden. Het nationaal park vervult een belangrijke functie als recreatief gebied voor Venlo, Venray, nijmegen alsmede Duitsland.</t>
  </si>
  <si>
    <t>PROJ-00655</t>
  </si>
  <si>
    <t>Veemarktkwartier: Marktplaats voor creatieve industrie</t>
  </si>
  <si>
    <t>Cattle-market quarter: Marketplace for the creative industry</t>
  </si>
  <si>
    <t>Het doel van dit project is het creëren van een marktplaats voor creatieve bedrijvigheid. Het moet een binnenstedelijke ontmoetingsruimte realiseren; een life omgeving waar interactie tussen verschillende type ondernemers onderling en tussen ondernemers en consumenten een uitgangspunt is.</t>
  </si>
  <si>
    <t>PROJ-00659</t>
  </si>
  <si>
    <t>Muziekcentrum Frits Philips NV, muziekgebouw van de toekomst</t>
  </si>
  <si>
    <t>Musiccentre Frits Philips NV, musicbuilding of the future</t>
  </si>
  <si>
    <t>Muziekgebouw Frits Philips Eindhoven</t>
  </si>
  <si>
    <t>Jan van Lieshoutstraat 3, 5600 AX, Eindhoven</t>
  </si>
  <si>
    <t>https://www.muziekgebouweindhoven.nl/</t>
  </si>
  <si>
    <t>De doelstelling van dit project is een redesign van muziekcentrum Frits Philips in Eindhoven tot het muziekcentrum van de toekomst waardoor het als hoogwaardige internationale culturele voorziening een nog prominentere functie vervult in de brainport regio.</t>
  </si>
  <si>
    <t>PROJ-00661</t>
  </si>
  <si>
    <t>Regiobranding Zuid-Limburg</t>
  </si>
  <si>
    <t>Regiobranding South-Limburg</t>
  </si>
  <si>
    <t>Stichting Regiobranding Zuid-Limburg</t>
  </si>
  <si>
    <t>Transportlaan 33, 6163 CX, Geleen</t>
  </si>
  <si>
    <t>https://www.zuidlimburg.nl/</t>
  </si>
  <si>
    <t>Doelstelling is versterking van de aantrekkingskracht van de regio Zuid-Limburg</t>
  </si>
  <si>
    <t>PROJ-00663</t>
  </si>
  <si>
    <t>Masterplan: C2C als motor voor innovatie en economische samenwerking</t>
  </si>
  <si>
    <t>Masterplan: C2C as drive for innovation and economic cooperation</t>
  </si>
  <si>
    <t>Gemeente Venlo</t>
  </si>
  <si>
    <t>Prinsessesingel 30, 5911 HT, Venlo</t>
  </si>
  <si>
    <t>https://www.venlo.nl/</t>
  </si>
  <si>
    <t>Regio Venlo ontwikkelen tot toptechnologische Cradle-to-cradle regio. Mede hierdoor de regio aantrekkelijk maken voor bedrijven, jongeren en kenniswerkers.</t>
  </si>
  <si>
    <t>PROJ-00665</t>
  </si>
  <si>
    <t>Buurteconomie Heuvel</t>
  </si>
  <si>
    <t>Neighbourhoodeconomy Heuvel</t>
  </si>
  <si>
    <t>Vitaliseren van de wijk Heuvel in Breda door middel van creeren van bedrijvigheid en werkgelegenheid.</t>
  </si>
  <si>
    <t>PROJ-00669</t>
  </si>
  <si>
    <t>Catalyst</t>
  </si>
  <si>
    <t>Twice Eindhoven BV</t>
  </si>
  <si>
    <t>http://www.twice.nl/nl/Home</t>
  </si>
  <si>
    <t>Ontwikkeling en bouw van een bedrijfsverzamelgebouw voor technostarters op het terrein van TU/e</t>
  </si>
  <si>
    <t>PROJ-00673</t>
  </si>
  <si>
    <t>VSMS (Vital Signs Mattress System)</t>
  </si>
  <si>
    <t>Innofa B.V.</t>
  </si>
  <si>
    <t>Minosstraat 20, 5048 CK, Tilburg</t>
  </si>
  <si>
    <t>http://www.innofa.com/</t>
  </si>
  <si>
    <t>Ontwikkelen van een bedmat waarbij middels een intelligente laagdrempelige indicator van nachtelijke rust/onrust, beademing en hartslag het algehele welzijn van (ouderen) personen/patiënten/risicogroepen desgewenst op locatie contactloos en op belangrijke rustmomenten wordt geregistreerd. Doelgroep hierbij zijn primair ouderen en personen die al dan niet op medische gronden tot de risicogroepen behoren. Voor de langere termijn tevens directe toegang tot de consumentenmarkt.</t>
  </si>
  <si>
    <t>PROJ-00675</t>
  </si>
  <si>
    <t>Ontwikkeling 2e generatie photobioreactor voor algenkweek</t>
  </si>
  <si>
    <t>Development 2nd generation photobioreactor for algaeculture</t>
  </si>
  <si>
    <t>Algaelink N.V.</t>
  </si>
  <si>
    <t>Industrieweg 21, 4401 LA, Yerseke</t>
  </si>
  <si>
    <t>YERSEKE</t>
  </si>
  <si>
    <t>http://www.algaelink.nl/joomla/</t>
  </si>
  <si>
    <t>Ontwikkeling van een 2e generatie PBR met een lengte van 2 km waarmee efficiënt, grootschalig en gecontroleerd algen geproduceerd kunnen worden. Het te ontwikkelen systeem moet daarbij alle benodigde productiestappen bevatten, van het kweken en voeden toten met drogen van algenpasta die geschikt is voor eindproducten (olie of voedingsstoffen). AlgaeLink wil het systeem dusdanig ontwikkelen dat investering- en exploitatiekosten laag blijven.</t>
  </si>
  <si>
    <t>PROJ-00677</t>
  </si>
  <si>
    <t>Overlay Management</t>
  </si>
  <si>
    <t>NewMont BV</t>
  </si>
  <si>
    <t>Avenue Ceramique 237, 6221 KX, Maastricht</t>
  </si>
  <si>
    <t>Doelstelling van het project is dat MK pensioenfondsen een product aanbiedt dat ervoor zorgt dat die pensioenfondsen constant op de hoogte zijn van hun financiële positie en dat - indien nodig- deze financiële positie bijgestuurd wordt zodat het risico dat het fonds loopt in de lijn is met de draagkracht van het fonds. Dat structureren van de financiële positie van het fonds naar draagkracht vindt plaats middels software. Het feitelijke implementeren van de daarvoor benodigde aanpassingen in de beleggingsportefeuille vindt plaats via de aan- en verkoop van derivaten.</t>
  </si>
  <si>
    <t>PROJ-00679</t>
  </si>
  <si>
    <t>Echt en puur innoveren en beleven bij De Bisschopsmolen</t>
  </si>
  <si>
    <t>Real and pure innovating and experience at De Bisschopsmolen</t>
  </si>
  <si>
    <t>De Bisschopsmolen vof</t>
  </si>
  <si>
    <t>Stenenbrug 1, 6211 HP, Maastricht</t>
  </si>
  <si>
    <t>http://www.bisschopsmolen.nl/</t>
  </si>
  <si>
    <t>Het ontwikkelen van nieuwe producten, diensten en activiteiten die het speltconcept verder ontwikkelen tot een absoluut belevingsconcept waarin gezond leven en eten, (sensorisch) beleven, inspireren ervaren en leren (insperience &amp; sensory) een zeer belangrijke rol spelen is noodzakelijk. M.a.w. het inspelen op trends zoals back to basic, authenticiteit, echt beleven, puur en echtheid. Het uitdragen van het  belevingsconcept zal ook bijdragen aan het "branden" van De Bisschopsmolen als merk.</t>
  </si>
  <si>
    <t>PROJ-00681</t>
  </si>
  <si>
    <t>Sociale Innovatieregeling</t>
  </si>
  <si>
    <t>Social Innovationregulation</t>
  </si>
  <si>
    <t>Stala Innovatie B.V.</t>
  </si>
  <si>
    <t>Bielzenspoor 5, 5131 PJ, Alphen</t>
  </si>
  <si>
    <t>ALPHEN NB</t>
  </si>
  <si>
    <t>http://www.stala-innovatie.nl/</t>
  </si>
  <si>
    <t>Implementeren van processen waarbij slimmer kan worden gewerkt. De talenten van de directie en overig personeel ontplooien zodat de directie de eigen onderneming dynamisch kan managen</t>
  </si>
  <si>
    <t>PROJ-00683</t>
  </si>
  <si>
    <t>Scenario's voor slimmer en flexibeler (samen)werken</t>
  </si>
  <si>
    <t>Scenarios for smarter and more flexible working (together)</t>
  </si>
  <si>
    <t>Icares</t>
  </si>
  <si>
    <t>Veldmaarschalk Montgomerylaan 341, 5612 BG, Eindhoven</t>
  </si>
  <si>
    <t>http://www.icares.nl/nl/index</t>
  </si>
  <si>
    <t>Doelstelling is om externe gerichtheid te vergroten door pro-activiteit en het innovatief vermogen van de medewerkers te versterken zodat de organisatie beter kan inspelen op nieuwe markten.</t>
  </si>
  <si>
    <t>PROJ-00685</t>
  </si>
  <si>
    <t>Talentmanagement en Binding</t>
  </si>
  <si>
    <t>Talentmanagement and Binding</t>
  </si>
  <si>
    <t>Saasen Opleidingen B.V.</t>
  </si>
  <si>
    <t>Bijenkorf 17, 5731 ST, Mierlo</t>
  </si>
  <si>
    <t>http://www.saasen.nl/</t>
  </si>
  <si>
    <t>Doelstelling is om de ondernemende cultuur en entrepreneurship bij verschillende soorten medewerkers te ontwikkelen om op die manier de betrokkenheid en motivatie van medewerkers te vergroten.</t>
  </si>
  <si>
    <t>PROJ-00689</t>
  </si>
  <si>
    <t>de interne organisatie verandert</t>
  </si>
  <si>
    <t>The internal organisation changes</t>
  </si>
  <si>
    <t>Dio-Agro B.V.</t>
  </si>
  <si>
    <t>Bukkumweg 1-A, 5081 CT, Hilvarenbeek</t>
  </si>
  <si>
    <t>HILVARENBEEK</t>
  </si>
  <si>
    <t>http://www.dio-agro.nl/</t>
  </si>
  <si>
    <t>De volgende resultaten wil het bedrijf realiseren: - communicatief en effectief vervaardiger te opereren als directeur naar de medewerker; - een heldere, eenduidige en werkbare organisatiestructuur, processen en functies; - persoonlijke ontwikkelplannen voor zowel leiding als medewerkers; - een verbeterende beslissingsstructuur en overlegstructuur; - kortom: een organisatie met groeiperspectief waar eenieder fluitend naar het werk gaat en weet wat ie moet doen.</t>
  </si>
  <si>
    <t>PROJ-00691</t>
  </si>
  <si>
    <t>Slimmer werken bij Lonka</t>
  </si>
  <si>
    <t>Smarter working at Lonka</t>
  </si>
  <si>
    <t>Middels analyses van productiemiddelen en processen een gedegen beeld te krijgen van verbeterpotentieel. Er wordt gekeken naar manieren om de organisatie van werkprocessen te optimaliseren. Uiteindelijk wil de aanvrager naar een situatie toe met hoge flexibiliteit en gelijke of hogere productiviteit. Vanzelfsprekend mag de kwaliteit er niet onder leiden.</t>
  </si>
  <si>
    <t>PROJ-00693</t>
  </si>
  <si>
    <t>Wijkeconomie</t>
  </si>
  <si>
    <t>Neighbourhoodeconomy</t>
  </si>
  <si>
    <t>Gemeente Eindhoven sector EZ</t>
  </si>
  <si>
    <t>Koppeling tussen wijkgerichte aanpak en de doelstellingen qua economische ontwikkeling en innovatie</t>
  </si>
  <si>
    <t>PROJ-00699</t>
  </si>
  <si>
    <t>Brabant in de ban van buiten</t>
  </si>
  <si>
    <t>Brabant under the spell of outside</t>
  </si>
  <si>
    <t>Natuurmuseum Brabant</t>
  </si>
  <si>
    <t>Spoorlaan 434, 5038 CH, Tilburg</t>
  </si>
  <si>
    <t>http://www.natuurmuseumbrabant.nl/</t>
  </si>
  <si>
    <t>Verdere uitbouw van Natuurmuseum Brabant voor de diverse doelgroepen, en toegankelijk maken van informatie</t>
  </si>
  <si>
    <t>PROJ-00701</t>
  </si>
  <si>
    <t>Solarcoat: ontwikkeling van nieuwe coating materialen voor low-cost solar films</t>
  </si>
  <si>
    <t>Solarcoat: development of new coating materials for low-cost solar films</t>
  </si>
  <si>
    <t>Kriya Materials B.V.</t>
  </si>
  <si>
    <t>Urmonderbaan, 6167 RD, Geleen</t>
  </si>
  <si>
    <t>http://kriya-materials.com/en/home/</t>
  </si>
  <si>
    <t>De ontwikkeling van solar coatings waarmee op drukmachines solar films geproduceerd kunnen worden. De solar coatings zijn het functionele deel van de solar films. Solar films worden in toenemende mate gebruikt om de zonnewarmte uit gebouwen te houden t.b.v. binnenklimaatbeheersing en energiebesparing. Huidige solar films zijn relatief duur t.o.v. de energiebesparing die behaald kan worden. Hierdoor wordt onvoldoende geïnvesteerd in solar films als energiebesparend middel. De kostprijs van solar films wordt in sterke mate bepaald door de kosten van het productieproces. Kriya beoogt een solar coating te ontwikkelen die coating bedrijven kunnen verwerken op drukmachines. Deze zijn sneller en goedkoper dan het huidige alternatief: sputteren. Het gevolg is dat de solarfilm door de nieuw te ontwikkelen solar coating goedkoper te produceren is op een drukmachine.</t>
  </si>
  <si>
    <t>PROJ-00703</t>
  </si>
  <si>
    <t>Ontwikkeling van een suikermaïskolven ontbladermachine voor de versmarkt</t>
  </si>
  <si>
    <t>Development of a low-cost sugarcorncobs defoliatemachine for the fresh product market</t>
  </si>
  <si>
    <t>Sweere Food Processing Equipment B.V.</t>
  </si>
  <si>
    <t>Standdaarbuitensedijk 1A, 4751 SG, Oud Gastel</t>
  </si>
  <si>
    <t>OUDENBOSCH</t>
  </si>
  <si>
    <t>http://www.sweere.net/nl/welcome.html</t>
  </si>
  <si>
    <t>De ontwikkeling van een suikermaïs ontbladermachine voor de versmarkt. Er wordt een machine ontwikkeld die geautomati seerd maïskolven kan ontbladeren zonder dat de korrels op de kolven te beschadigd worden. De doelgroep voor deze machine zijn maïstelers/verwerkers in Europa en Amerika. Er zal een octrooi worden aangevraagd op de ontwikkelde werkings methodiek.</t>
  </si>
  <si>
    <t>PROJ-00705</t>
  </si>
  <si>
    <t>Brouwersdam Hotspot for Active Leisure</t>
  </si>
  <si>
    <t>Doel van dit deelproject is om door middel van publieke investeringen m.n. op de entree van de Brouwersdam Zuid waarmee private ontwikkelingen gericht op waterbeleving (waterthemapark) gestimuleerd worden.</t>
  </si>
  <si>
    <t>PROJ-00707</t>
  </si>
  <si>
    <t>Cepheus</t>
  </si>
  <si>
    <t>Genexis  B.V.</t>
  </si>
  <si>
    <t>Lodewijkstraat 1-A, 5652 AC, Eindhoven</t>
  </si>
  <si>
    <t>https://genexis.eu/</t>
  </si>
  <si>
    <t>Het ontwikkelen van demonstrators en een productieproces voor een 12-voudige, geïntegreerde transceiver-array voor Fiber- to-the-home ethernet-netwerken, waarmee energieverbruik, materiaalkosten en installatiekosten substantieel worden verlaagd, waardoor in combinatie met de excellente technische eigenschappen de competitiviteit van glasvezeltechniek wordt vereist.</t>
  </si>
  <si>
    <t>PROJ-00711</t>
  </si>
  <si>
    <t>Bformat</t>
  </si>
  <si>
    <t>Bomacon B.V.</t>
  </si>
  <si>
    <t>Ampèrestraat 12, 6003 DJ, Weert</t>
  </si>
  <si>
    <t>WEERT</t>
  </si>
  <si>
    <t>http://www.bomacon.nl/</t>
  </si>
  <si>
    <t>Ontwikkelen en realiseren van een straatstenenformeermachine (Bformat) die in gebruik genomen wordt in de herbestratingsbranche.</t>
  </si>
  <si>
    <t>PROJ-00713</t>
  </si>
  <si>
    <t>Ontwikkeling van "Safe &amp; Sound" t.b.v. bedrijfshulpverlening</t>
  </si>
  <si>
    <t>Ontwikkeling van "Safe &amp; Sound" on behalf of corporate emergency services</t>
  </si>
  <si>
    <t>AED Solutions BV</t>
  </si>
  <si>
    <t>Wilhelminastraat 17, 6039 AB, Stramproy</t>
  </si>
  <si>
    <t>STRAMPROY</t>
  </si>
  <si>
    <t>http://www.rescuemate.eu/</t>
  </si>
  <si>
    <t>Het project biedt een totaal vernieuwde aanpak rond EHBO en Bedrijfshulpverlening, zodat hulpverleners gemakkelijker de benodigde vaardigheden kunnen verwerven c.q. toepassen en er meer hulpverleners tegelijk getraind kunnen worden (minder arbeidsintensief).</t>
  </si>
  <si>
    <t>PROJ-00715</t>
  </si>
  <si>
    <t>Swebbic</t>
  </si>
  <si>
    <t>Chatway International B.V.</t>
  </si>
  <si>
    <t>Heyendallaan 64, 6464 EP, Kerkrade</t>
  </si>
  <si>
    <t>Swebbic heeft als doelstelling nieuwe innovatieve crossmediale communicatie en live interactie op internet te realiseren naar keuze gecombineerd met een 3D-virtuele omgeving.</t>
  </si>
  <si>
    <t>PROJ-00717</t>
  </si>
  <si>
    <t>Modulair systeem voor high speed laden en lossen schudsterilisatoren</t>
  </si>
  <si>
    <t>Modular system for high speed loading and offloading shakesterilators</t>
  </si>
  <si>
    <t>LAN Handling Systems International B.V.</t>
  </si>
  <si>
    <t>Jules Verneweg 123, 5015 BK, Tilburg</t>
  </si>
  <si>
    <t>http://www.lanhandling.com/nl/</t>
  </si>
  <si>
    <t>Het eigen maken van een conceptueel en modulair ontwerpen van complexe elektromachinische systemen. Dit door de ontwikkeling van een modulair systeem voor high-speed laden en lossen van schudstabilisatoren. Bij een succesvolle ontwikkeling hebben wij enerzijds de kennis opgedaan in nieuwe ontwerpmethodieken en tegelijkertijd een product gerealiseerd dat fors zal bijdragen aan omzetvergroting, margeverbetering, waardoorop de lange termijn continuiteit van de onderneming gewaarborgd kan worden. Nieuwe markten kunnen worden bediend en de werkgelegenheid (en investeringen later) zullen toenemen. En dit in Tilburg.</t>
  </si>
  <si>
    <t>PROJ-00719</t>
  </si>
  <si>
    <t>ERUTAN</t>
  </si>
  <si>
    <t>Best Wool Carpets B.V.</t>
  </si>
  <si>
    <t>Kanaaldijk 3, 5683 CR, Best</t>
  </si>
  <si>
    <t>http://www.bestwoolcarpets.com/nl/</t>
  </si>
  <si>
    <t>Best Wool Carpets is voornemens om samen met projectpartners ecologisch en maatschappelijk verantwoorde vloerbedekking uit natuurlijke materialen te ontwikkelen. Hiermee wil Best Wool Carpets een belangrijke bijdrage leveren aan het stimuleren van een duurzame tapijtmarkt door het ontwikkelen van een milieu- en consumentvriendelijke vloerbedekking.</t>
  </si>
  <si>
    <t>PROJ-00721</t>
  </si>
  <si>
    <t>Sociale Innovatie bij Deventer Profielen C.V.</t>
  </si>
  <si>
    <t>Social Innovation by Deventer Profielen C.V.</t>
  </si>
  <si>
    <t>Deventer Profielen C.V.</t>
  </si>
  <si>
    <t>Voorerf 75, 4824 GM, Breda</t>
  </si>
  <si>
    <t>http://www.deventer-profielen.nl/</t>
  </si>
  <si>
    <t>Het projectdoel is organisatieverbetering met als doel opbrengstverhoging van de extrusielijnen.</t>
  </si>
  <si>
    <t>PROJ-00727</t>
  </si>
  <si>
    <t>Maasboulevard: publieke ruimte</t>
  </si>
  <si>
    <t>Maasboulevard: public space</t>
  </si>
  <si>
    <t>https://www.venlo.nl</t>
  </si>
  <si>
    <t>Doel is om het binnenstedelijk gebied rondom de Maasboulevard te transformeren tot een veilige en aantrekkelijke omgeving waar stad en water samenkomen om economische groei te stimuleren.</t>
  </si>
  <si>
    <t>PROJ-00730</t>
  </si>
  <si>
    <t>CADCAM-werkplaats .ekwc</t>
  </si>
  <si>
    <t>CADCAM-workplace</t>
  </si>
  <si>
    <t>Europees Keramisch Werkcentrum</t>
  </si>
  <si>
    <t>Almystraat 10, 5061 PA, Oisterwijk</t>
  </si>
  <si>
    <t>https://sundaymorning.ekwc.nl/</t>
  </si>
  <si>
    <t>Het bouwen &amp; inrichten van de CADCAM-werkplaats (CADCAM =Computer Aided Design-Computer Aided Manufacturing). CAD is daarbij een stuk digitaal gereedschap, CAM is de automatisering (het maken van een model). Architecten, ontwerpers en beeldend kunstenaars gebruiken de mogelijkheden van CADCAM steeds intensiever. Waar het hen echter vaak aan ontbreekt, is de mogelijkheid om te experimenteren en dit als creatieve bron te gebruiken. Het .ekwc creëert met de nieuwewerkplaats een broedplaats voor ideeën.</t>
  </si>
  <si>
    <t>PROJ-00731</t>
  </si>
  <si>
    <t>Brainport Industries</t>
  </si>
  <si>
    <t>Aanpak kredietcrisis in Brainport-regio door informatieverschaffing aan bedrijven, steunmaatregelen en versterken 'industriele ecosysteem' van regio.</t>
  </si>
  <si>
    <t>PROJ-00732</t>
  </si>
  <si>
    <t>Lichtmicroscopische HER2-test met dubbelkleuring voor HER2/HR17 Ratio</t>
  </si>
  <si>
    <t>Lightmicroscoping HER2-testing with dualcoloring doe HER2/HR17 Ratio</t>
  </si>
  <si>
    <t>PanPath B.V.</t>
  </si>
  <si>
    <t>Instraat 5 B003, 6021 AC, Budel</t>
  </si>
  <si>
    <t>http://www.panpath.nl/</t>
  </si>
  <si>
    <t>Ontwikkeling van een "dual-probe" chromogene HER2-kit. Het inzetten van een innovatietraject, gericht op het ontwikkelen van een lichtmicroscopische Her2-test met dubbelkleu ring voor het bepalen van her2/CEP17 ratio.</t>
  </si>
  <si>
    <t>PROJ-00733</t>
  </si>
  <si>
    <t>Online beurs &amp; handelsplaats</t>
  </si>
  <si>
    <t>Online stock exchange and trading space</t>
  </si>
  <si>
    <t>3D Clip BV</t>
  </si>
  <si>
    <t>Brusselsestraat 71, 6211 PC, Maastricht</t>
  </si>
  <si>
    <t>Het project richt zich primair op (internationale) organisaties die B-B beurzen organiseren. Daarbij wordt een model onderzocht en ontwikkeld dat deze beursorganisaties in staat stelt om, parallel aan de verkoop vierkante standmeters tijdens een "real time" beurs ook een online buerscommunity te faciliteren. De inrichting en facilitering van de online beurscommunity moet: - attractief en inhoudsvol zijn voor de exposanten en bezoekers; - vanaf de start over een verdienmodel beschikken; - van een on-line ontmoetingsplaats doorgroeien naar een online B-B handelsplaats</t>
  </si>
  <si>
    <t>PROJ-00734</t>
  </si>
  <si>
    <t>Multi fitt</t>
  </si>
  <si>
    <t>Tersia Nederland B.V.</t>
  </si>
  <si>
    <t>Hogerwerf 11, 4704 RV, Roosendaal</t>
  </si>
  <si>
    <t>http://www.tersia.nl/</t>
  </si>
  <si>
    <t>Ontwikkeling van een lasbare kunststof koppeling t.b.v. de installatiebranche</t>
  </si>
  <si>
    <t>PROJ-00735</t>
  </si>
  <si>
    <t>Ontwikkeling prototype MTT micro WKK</t>
  </si>
  <si>
    <t>Development prototype MTT micro WKK</t>
  </si>
  <si>
    <t>Micro Turbine Technology B.V.</t>
  </si>
  <si>
    <t>De Rondom 1, 5612 AP, Eindhoven</t>
  </si>
  <si>
    <t>http://www.mtt-eu.com/</t>
  </si>
  <si>
    <t>Het project is gericht op het door ontwikkelen van de MTT micro  turbine tot een geïntegreerd prototype micro WKK unit geschikt voor applicatie in een micro WKK systeem. Vanaf medio 2009 tot medio 2011 zal MTT een serie prototypes ontwikkelen waarmee aan het eind van het project een micro WKK unit is ontwikkeld, welke in een veldtest kan worden getest</t>
  </si>
  <si>
    <t>PROJ-00736</t>
  </si>
  <si>
    <t>Flexibele Productiemethode met een instelbaar pennenbed</t>
  </si>
  <si>
    <t>Flexible Productionmethod with an adjustable bed of nails</t>
  </si>
  <si>
    <t>Optimal Forming Solutions</t>
  </si>
  <si>
    <t>Hondsruglaan 62, 5629 GA, Eindhoven</t>
  </si>
  <si>
    <t>http://www.optimalforming.nl/</t>
  </si>
  <si>
    <t>Een onderzoek naar de technische en economische haalbaarheid van de automatische aansturingsunit met bijbehorende intelligente software voor de flexibele mal. Vanuit een 3D CAD model zal het pennenbed automatisch moeten worden kunnen ingesteld. Dit is essentieel voor de werking van een compleet FlexiMold systeem. Effect van het project: antwoord krijgen op de vraag of een dergelijk systeem technisch en commercieel kan concurreren met conventionele omvormprocessen met vaste mallen en matrijzen voor de verpakkingsindustrie.</t>
  </si>
  <si>
    <t>PROJ-00737</t>
  </si>
  <si>
    <t>Ontwikkelen van een eindloos vlechtmachine</t>
  </si>
  <si>
    <t>Development of an endless braidingmachine</t>
  </si>
  <si>
    <t>Wesp Mechatronics BV</t>
  </si>
  <si>
    <t>Glaslaan 2-SWA714, 5616 LW, Eindhoven</t>
  </si>
  <si>
    <t>http://www.wesp-bv.com/newsite/index.html</t>
  </si>
  <si>
    <t>WESP wil een eindloos vlechtmachine ontwikkelen volgens de in het patent beschreven methode die geschikt is om diverse demonstratieproducten te fabriceren. Deze tastbare producten zijn essentieel om de WESP technologie te kunnen vermarkten Afzetmarkten zijn onder andere: - vliegtuigbouw; - automobielbouw; - sport/vrije tijd, met name fietsen.</t>
  </si>
  <si>
    <t>PROJ-00741</t>
  </si>
  <si>
    <t>Procesoptimalisatie door WCM implementatie: meer output met minder medewerkersbelasting.</t>
  </si>
  <si>
    <t>Processoptimalisation by WCM implementation: more output with less pressure on the employees</t>
  </si>
  <si>
    <t>Rombouts Betonstaalvlechterij BV</t>
  </si>
  <si>
    <t>Scherpdeel 2, 4703 HT, Roosendaal</t>
  </si>
  <si>
    <t>Middels analyses van productiemiddelen en processen een gedegen beeld te krijgen van het verbeterpotentieel. Er wordt gekeken naar de organisatie vna werkprocessen en er zal worden geanlayseerd waar verliezen optreden en hoe deze te reduceren zijn. Uiteindelijk wil aanvrager naar een situatie toe met hoge flexibiliteit  en gelijke of hogere productiviteit. Vanzelfsprekend mag de kwaliteit hier niet onder leiden. De doelgroep van dit project is het personeel van de afdeling Knippen/Buigen en Lassen. Deze werknemers zijn degenen die het vlechtwerk verrichten: knippen van betonijzer, in de juiste vorm buigen en laswerkzaamheden uitvoeren.</t>
  </si>
  <si>
    <t>PROJ-00742</t>
  </si>
  <si>
    <t>Scan huisartsenpraktijk</t>
  </si>
  <si>
    <t>Scan General Practitioners practise</t>
  </si>
  <si>
    <t>Huisartspraktijk Steensel</t>
  </si>
  <si>
    <t>Van Kriekenbeeckhof 19, 5524 BM, Steensel</t>
  </si>
  <si>
    <t>STEENSEL</t>
  </si>
  <si>
    <t>https://huisartspraktijksteensel.praktijkinfo.nl/</t>
  </si>
  <si>
    <t>De scan huisartsenpraktijk geeft inzicht, informatie en adviezen aan de praktijk m.b.t. de bedrijfsmatige aspecten van de bedrijfsvoering.</t>
  </si>
  <si>
    <t>PROJ-00743</t>
  </si>
  <si>
    <t>Onderzoek en ontwikkeling van een on-line viscositeitsmeter in suspensies</t>
  </si>
  <si>
    <t>Research and development of an on-line viscocitymeter in suspensions</t>
  </si>
  <si>
    <t>Millvision B.V.</t>
  </si>
  <si>
    <t>Molenstraat 2b, 4944 AC, Raamsdonk</t>
  </si>
  <si>
    <t>RAAMSDONK</t>
  </si>
  <si>
    <t>http://www.millvisionweb.eu/</t>
  </si>
  <si>
    <t>Onderzoek aan en ontwikkeling van een (high-tech) on-line viscositeits sensor, als onderdeel van een duurzaam M&amp;R concept, om suspensiegebaseerde stofstromen in de industrie te stabiliseren. Dit moet leiden tot milieu/energie- kosten reductie; energie ca. 15 %.</t>
  </si>
  <si>
    <t>PROJ-00744</t>
  </si>
  <si>
    <t>Ontwerp en constructie van een multifunctionele capillairboor voor boomteelt</t>
  </si>
  <si>
    <t>Design and construction of a multifunctional capillairboor for treecultivation</t>
  </si>
  <si>
    <t>Ontwerp en constructie van een multifunctionele capillairboor die in verschillende bodemsoorten en onder verschillende terreincondities (hellingen, puin, etc.) een reproduceerbaar boorgat kan maken dat optimaal geschikt is, qua vorm en locatie, voor het plaatsen van een te planten boom in combinatie met de (bio-based) Powertree. De capillairboor dient toepasbaar te zijn op een getrokken kar achter een tractor en aan een grierarm en te beschikken over horizontaalstelling en (D)GPS-positionering.</t>
  </si>
  <si>
    <t>PROJ-00745</t>
  </si>
  <si>
    <t>Bremen Bouwadviseurs B.V.</t>
  </si>
  <si>
    <t>Wilhelminaplein 25, 6400 AM, Heerlen</t>
  </si>
  <si>
    <t>http://www.bremenba.nl/</t>
  </si>
  <si>
    <t>Het gaat hier om een traject volgens de methode van resultaatgericht ondernemen, met als doelen: ambitieus en drijfveren van de leden van het managementteam helder te krijgen als input voor het businessplan, ontwikkelen van ondernemerschap bij de leden van het mangementteam, focus op koers zodat overdracht kan plaatsvinden naar alle medewerkers en aansturing van de medewerkers op basis van koers.</t>
  </si>
  <si>
    <t>PROJ-00746</t>
  </si>
  <si>
    <t>"Going further" vereist een gedegen verbeterproces</t>
  </si>
  <si>
    <t>"Going further" requires a solid improvementprocess</t>
  </si>
  <si>
    <t>Ramaer Printed Circuits B.V.</t>
  </si>
  <si>
    <t>Vossenbeemd 101, 5705 CL, Helmond</t>
  </si>
  <si>
    <t>http://www.ramaer.nl/</t>
  </si>
  <si>
    <t>Aanvrager is voornemens om middels analyses van productiemiddelen en processen een gedegen beeld te krijgen van het verbeterpotentieel. Er wordt per productie-unit gekeken naar de organisatie van werkprocessen en er zal worden geanalyseerd waar verliezen optreden en hoe deze te reduceren zijn. Uiteindelijk wil aanvrager naar een situatie toe met hoge flexibiliteit en minder uitval (en dus hogere productiviteit). Vanzelfsprekend mag de kwaliteit hier niet onder lijden.</t>
  </si>
  <si>
    <t>PROJ-00747</t>
  </si>
  <si>
    <t>Layered Cocktail Device</t>
  </si>
  <si>
    <t>LayerNation Beverage Solutions B.V. i.o.</t>
  </si>
  <si>
    <t>Peelterbaan 10, 6002 NK, Weert</t>
  </si>
  <si>
    <t>http://www.duotank.nl/</t>
  </si>
  <si>
    <t>Ontwikkelen van een apparaat om snel gelaagde cocktails te maken gebaseerd op prototype-ontwerp, het ontwikkelen van een 0-serie, en het testen in de markt van deze 0-serie. Het klaarmaken van productie van eerste series. Het apparaat is bedoel om waarde te creëren in horeca-gelegenheden.</t>
  </si>
  <si>
    <t>PROJ-00748</t>
  </si>
  <si>
    <t>Ontwikkeling gestandaardiseerde hybride aanbouw met geïntegreerde warmtepomp</t>
  </si>
  <si>
    <t>Development of a standardised hybid expansion with integrated warmthpump</t>
  </si>
  <si>
    <t>GEO-Energie B.V.</t>
  </si>
  <si>
    <t>Havenweg 24, 4455 AP, Nieuwdorp</t>
  </si>
  <si>
    <t>NIEUWDORP ZLD</t>
  </si>
  <si>
    <t>https://www.geo-energie.nl/</t>
  </si>
  <si>
    <t>Het ontwikkelen en testen van een betaalbare gestandaardiseerde prefab hybride aanbouw met daarin geïntegreerd een innovatief warmtepompsysteem met bijbehorende innovatieve boormachine.</t>
  </si>
  <si>
    <t>PROJ-00749</t>
  </si>
  <si>
    <t>Zuidwest-Nederland als aantrekkelijk vestigingsgebied voor Aziatische bedrijven</t>
  </si>
  <si>
    <t>Southwest-Netherlands as attractive settlingarea for Asian companies</t>
  </si>
  <si>
    <t>N.V. Economische Impuls Zeeland</t>
  </si>
  <si>
    <t>Edisonweg 37D-1, 4382 NV, Vlissingen</t>
  </si>
  <si>
    <t>VLISSINGEN</t>
  </si>
  <si>
    <t>http://www.impulszeeland.nl/</t>
  </si>
  <si>
    <t>regiobranding dmv promoten prov Zeeland voor vestiging Aziatische/Chinese  bedrijven in die regio</t>
  </si>
  <si>
    <t>PROJ-00751</t>
  </si>
  <si>
    <t>pilotfase RRR</t>
  </si>
  <si>
    <t>Pilotphase RRR</t>
  </si>
  <si>
    <t>Stichting Reumacentrum Reintegratie / Revalidatie</t>
  </si>
  <si>
    <t>Kerkplein 32, 6461 EG, Kerkrade</t>
  </si>
  <si>
    <t>http://www.stichting-rrr.nl/</t>
  </si>
  <si>
    <t>In een pilotfase onderbouwen dat de gecombineerde behandeling van reuma patiënten aantoonbaar leidt tot snellere belastbaarheid van de patiënt waardoor een snellere terugkeer in het arbeidsproces mogelijk is. Daarbij dient tevens de economische efficiente wijze aangetoond te worden. In het centrum wil men reuma patienten op een innovatieve manier behandelen.</t>
  </si>
  <si>
    <t>PROJ-00753</t>
  </si>
  <si>
    <t>Zorgeloos zwembad</t>
  </si>
  <si>
    <t>Carefree swimming pool</t>
  </si>
  <si>
    <t>Nepro Europe B.V.</t>
  </si>
  <si>
    <t>Fijenhof 4, 5652AE, Eindhoven</t>
  </si>
  <si>
    <t>Ontwikkelen van technologie waarmee het zwembad zorgeloos gemaakt kan worden in alle fasen van de productlevenscyclus. Centraal hierbij staan de maatregelen en technieken die het bad onderhoudsarm, gemakkelijk te bedienen, duurzaam en mul tifunctioneel maken.</t>
  </si>
  <si>
    <t>PROJ-00756</t>
  </si>
  <si>
    <t>Hydroform Wrinkle Bending</t>
  </si>
  <si>
    <t>Hydroform Beheer bv</t>
  </si>
  <si>
    <t>Nobelweg 21, 6101 XB, Echt</t>
  </si>
  <si>
    <t>http://www.kissengineering.nl/</t>
  </si>
  <si>
    <t>Het met behulp van PWB technologie creëren van compleet nieuwe constructie- en designmogelijkheden, alsmede het toegankelijk maken van nieuwe materiaaltoepassingen in complexe vormdelen.</t>
  </si>
  <si>
    <t>PROJ-00757</t>
  </si>
  <si>
    <t>Ontwikkelen van Balkenlasmachine voor het staalconstructiebedrijf</t>
  </si>
  <si>
    <t>Developing of a beamwelding-machine for the steelconstruction-company</t>
  </si>
  <si>
    <t>Het ontwikkelen van een balkenlassysteem dat d ekosten van het lasproces en de logistiek met maximaal 50% zal reduceren. Doelgroep is de staalconstructiebranche.</t>
  </si>
  <si>
    <t>PROJ-00758</t>
  </si>
  <si>
    <t>Efficiënte ammoniakstripping t.b.v. mestverwerking en hergebruik van de gevormde ammoniumzouten</t>
  </si>
  <si>
    <t>Efficient ammoniastripping on behalf of manureprocessing and reuse of the formed ammoniasalts</t>
  </si>
  <si>
    <t>Adviesburo voor Milieutechniek Colsen B.V.</t>
  </si>
  <si>
    <t>Kreekzoom 5, 4561 GX, Hulst</t>
  </si>
  <si>
    <t>HULST</t>
  </si>
  <si>
    <t>http://www.colsen.nl/</t>
  </si>
  <si>
    <t>Om gezamenlijk een technologie te ontwikkelen om annomiak uit digestaat te verwijderen en een totaal verwijderings concept te presenteren met een gegarandeerde afzet van nevenproducten.</t>
  </si>
  <si>
    <t>PROJ-00759</t>
  </si>
  <si>
    <t>KMS600</t>
  </si>
  <si>
    <t>MEAF Machines BV</t>
  </si>
  <si>
    <t>Industrieweg 10, 4401 LB, Yerseke</t>
  </si>
  <si>
    <t>http://www.meaf.nl/</t>
  </si>
  <si>
    <t>Het ontwikkelen en vervaardigen van een kantelende thermovormmachine op basis van een nieuw en innovatief elektromechanisch aandrijfprincipe, de KMS600, waarmee productiekosten worden verlaagd, productiesnelheid verhoogd en productie flexibiliteit vergroot en waarmee zodoende de concurrentiepositie van Meaf Machines B.V. wordt versterkt. De doelgroep van dit project zijn kunststofverwerkende fabrieken in met name de voedingsmiddelen verpakkende industrie. MEAF richt zich hierbij zowel op verder weg gelegen regio's als het Midden-Oosten, het Verre Oosten, Midden- en Zuid Amerika, Rusland en Afrika, maar ook gebieden dichterbij als de Balkan en West-Europa.</t>
  </si>
  <si>
    <t>PROJ-00761</t>
  </si>
  <si>
    <t>Ontwikkeling van een geluidsarme, thermisch verzinkte, stalen voegovergang</t>
  </si>
  <si>
    <t xml:space="preserve">Development of a silent, thermic galvanized, steel flushtransition </t>
  </si>
  <si>
    <t>Brabotech Aannemingsbedrijf BV</t>
  </si>
  <si>
    <t>Gouden Rijder 15, 4879 AW, Etten-Leur</t>
  </si>
  <si>
    <t>http://www.brabotech.nl/Home.aspx</t>
  </si>
  <si>
    <t>Aanvrager zal een duurzame, stille voegovergang met een zaagtandvormgeving ontwikkelen in plaats van de huidige voeg overgang met rijrooster (zie projectplan), met de doelstelling om voor langere periodes bewegingen van het wegdek op te vangen en geluidsarm te functioneren.</t>
  </si>
  <si>
    <t>PROJ-00762</t>
  </si>
  <si>
    <t>Wasmachine</t>
  </si>
  <si>
    <t>Washing machine</t>
  </si>
  <si>
    <t>Peer System B.V.</t>
  </si>
  <si>
    <t>Keskesweg 21, 5721 WS, Asten</t>
  </si>
  <si>
    <t>http://www.peersystem.nl/nl/</t>
  </si>
  <si>
    <t>Het vervaardigen van een prototype wasmachine voor gespecialiseerde vrachtwagens voor het vervoer van slachtkippen. Doelgroep zijn vervoerders van slachtkippen die gebruik maken van het zgn. Peer System. Dit laatste behelst het volledig geautomatiseerd vangen van slachtkippen, overzetten in gespecialiseerde vrachtwagens en het afleveren bij de slachterij. Afnemers van de wasmachine zijn dan ook slachterijen en/of vervoerders die het Peer System exploiteren.</t>
  </si>
  <si>
    <t>PROJ-00763</t>
  </si>
  <si>
    <t>Innovation Officer Prinsen B.V.</t>
  </si>
  <si>
    <t>Prinsen B.V.</t>
  </si>
  <si>
    <t>Sojadijk 2, 5704 RL, Helmond</t>
  </si>
  <si>
    <t>http://www.prinsen.com/nl_HOME.aspx</t>
  </si>
  <si>
    <t>Doelstelling is om met behulp van de Innovation Officer als de aanjager van de innovatie, in het gehele proces bij Prinsen het productieproces en daarmee de positie ten opzichte van de hele supply chain te verbeteren. Het proces van de klant dient leidend te worden en niet langer het interne proces bij Prinsen.</t>
  </si>
  <si>
    <t>PROJ-00764</t>
  </si>
  <si>
    <t>Beach Container</t>
  </si>
  <si>
    <t>Gooren B.V.</t>
  </si>
  <si>
    <t>De Hulst 7, 5807 EW, Oostrum</t>
  </si>
  <si>
    <t>OOSTRUM LB</t>
  </si>
  <si>
    <t>Doel is de realisatie van een prototype van een nieuwe zelfvoorzienende toiletunit, op basis van een containerchassis. In deze eenvoudig en goedkoop te plaatsen container worden acht toiletten gemaakt, uitgerust met vacuümtechniek en energievoorziening in de vorm van op het dak geplaatste zonnepanelen. Door toepassing van vacuümtechnologie wordt chemisch afval voorkomen (zoals ontstaat bij bijv. een traditionele Dixi) en zijn grote infrastructurele investeringen overbodig. Door gebruik te maken van zonnepanelen wordt een duurzame energiehuishouding gerealiseerd. Bovendien zal de unit, naast haar primaire sanitaire functie, ook uitgerust kunnen worden met kluisjes, kleedruimtes, snoep- en frisdrankautomaten, billboard reclame en informatievoorziening via LED-schermen.</t>
  </si>
  <si>
    <t>PROJ-00765</t>
  </si>
  <si>
    <t>Brains Unlimited</t>
  </si>
  <si>
    <t>SLIM - Stichting Life Science Incubator Maastricht</t>
  </si>
  <si>
    <t>Duboisdomein 30, 6200 MD, Maastricht</t>
  </si>
  <si>
    <t>Doel project is realisatie van Neuroimaging Centre Brains Unlimited (incl. incubator en scannerlab) in Maastricht.</t>
  </si>
  <si>
    <t>PROJ-00770</t>
  </si>
  <si>
    <t>Forza</t>
  </si>
  <si>
    <t>Thijs van Loon</t>
  </si>
  <si>
    <t>Leemstraat 13, 4700 AA, Roosendaal</t>
  </si>
  <si>
    <t>Peeters Produkten is fabrikant van chocoladepasta's en wil met de markt mee kunnen groeien. (5 tot 10% per jaar). Om deze groei in de toekomst aan te kunnen en de concurrentiepositie te handhaven moet de productie efficiënter gaan werken. Door toenemende diversiteit en steeds kleinere seriegroottes is de belangrijkste efficiëntieslag te slaan in het zo beperkt mogelijk houden van de omsteltijd en storingen adequaat op te lossen om zodoende de capaciteit van de lijnen optimaal te benutten.</t>
  </si>
  <si>
    <t>PROJ-00772</t>
  </si>
  <si>
    <t>Effectiever maken van de organisatiestructuur</t>
  </si>
  <si>
    <t>Improving the effectiveness of the organisationstructure</t>
  </si>
  <si>
    <t>P.S.T.  Office B.V.</t>
  </si>
  <si>
    <t>Herculeslaan 3, 5694 VP, Breugel</t>
  </si>
  <si>
    <t>Werken in een zelfsturend team: de voorwaarden, de theorie en de uitvoering: Zelfsturende teams om te komen tot een noodzakelijke koppeling van een betere arbeidsorganisatie aan de continuïteit van de onderneming; De deelnemers bewust laten worden van de missie, visie,strategie en waarden van Mercuur Smart Logistics en de implicaties die dit voor eenieder heeft; Praktische vaardigheden om aan de nieuwe aanpak contreet gestalte te geven.</t>
  </si>
  <si>
    <t>PROJ-00774</t>
  </si>
  <si>
    <t>Scholing tijdens deeltijd WW en in tijden van minder werk</t>
  </si>
  <si>
    <t>Education during part time Unemployment benefit and in times of less work</t>
  </si>
  <si>
    <t>In een dialoog tussen werkgever (management) en medewerkers ontwerpen van leerinterventies uitgaande van het organisatieniveau die zullen leiden tot meer flexibiliteit (als organisatiedoelstelling) en meer employability (als medewerkersdoelstelling). Het verbeteren van de inzetbaarheid van medewerkers op basis van het verbreden en/of verdiepen van technical skills en/of het vergroten van de commerciële slagkracht van de organisatie door medewerkers dusdanig te ontwikkelen dat zij slagkracht van de organisatie door medewerkers dusdanig te ontwikkelen dat zij als ambassadeur van hun bedrijf kunnen optreden bij (potentiële) klanten.</t>
  </si>
  <si>
    <t>PROJ-00775</t>
  </si>
  <si>
    <t>Waarin kunnen wij ons onderscheiden van de concurrent door onszelf te presenteren</t>
  </si>
  <si>
    <t>Making a distinction between us and our concurrent by presenting us differently</t>
  </si>
  <si>
    <t>Fysicon Medical Technology B.V.</t>
  </si>
  <si>
    <t>Hoogheuvelstraat 114, 5349 BA, Oss</t>
  </si>
  <si>
    <t>https://www.fysicon.nl/</t>
  </si>
  <si>
    <t>PROJ-00776</t>
  </si>
  <si>
    <t>Lean: slimmer werken bij Composiet Produktie Asten</t>
  </si>
  <si>
    <t>Lean: smarter working by Composiet Produktie Asten</t>
  </si>
  <si>
    <t>Composiet Produktie Asten B.V.</t>
  </si>
  <si>
    <t>Stikker 1, 5721 VD, Asten</t>
  </si>
  <si>
    <t>http://www.kemie.nl/</t>
  </si>
  <si>
    <t>Aanvrager is voornemens om middels analyses van werkprocessen een gedegen beeld te krijgen van het verbeterpotentieel. De ordervoorbereiding en de productieplanning zullen worden onderzocht en er zal worden geanalyseerd waar verliezen op treden en hoe deze te reduceren zijn. Uiteindelijk wil aanvrager naar een situatie toe met hoge flexibiliteit en waarbij de interactie tussen de productie en verkoop soepel verloopt. Vanzelfsprekend dient de kwaliteit hoog te blijven.</t>
  </si>
  <si>
    <t>PROJ-00777</t>
  </si>
  <si>
    <t>Slimmer werken bij Natuursteen Produktie Asten</t>
  </si>
  <si>
    <t>Smarter working by Natural stone Production</t>
  </si>
  <si>
    <t>Natuursteen Produktie Asten B.V.</t>
  </si>
  <si>
    <t>Industrielaan 6, 5721 BC, Asten</t>
  </si>
  <si>
    <t>Aanvrager is voornemens om middels analyses van werkprocessen een gedegen beeld te krijgen van het verbeterpotentieel. De ordervoorbereiding en de productieplanning zullen worden onderzocht en er zal worden geanalyseerd waar verliezen op treden en hoe deze te reduceren zijn. Uiteindelijk wil aanvrager naar een situatie toe met hoge flexibiliteit en waarbij de interactie tussen de productie en verkoop soepel verloopt. Vanzelfsprekend dient de kwaliteit hoog te blijven.De doelgroep van dit project is het personeel van de productieafdeling. Deze werknemers zijn gedegen die de machines bedienen, de producten hanteren en/of assembleren.</t>
  </si>
  <si>
    <t>PROJ-00778</t>
  </si>
  <si>
    <t>Haven Wanssum</t>
  </si>
  <si>
    <t>Harbour Wanssum</t>
  </si>
  <si>
    <t>Gemeente Venray</t>
  </si>
  <si>
    <t>Raadhuisstraat 1, 5801 MB, Venray</t>
  </si>
  <si>
    <t>https://www.venray.nl/</t>
  </si>
  <si>
    <t>realiseren van een noodzakelijke ontsluitingsweg tbv de uitbreiding van bestaande bedrijfshaven.</t>
  </si>
  <si>
    <t>PROJ-00779</t>
  </si>
  <si>
    <t>Fietsrouteplanner Zuid-Nederland</t>
  </si>
  <si>
    <t>Bicyclerouteplanner South-Netherlands</t>
  </si>
  <si>
    <t>Het ontwikkelen van een online routeplanner voor fietsers in de provincies Limburg, N-Brabant en Zeeland</t>
  </si>
  <si>
    <t>PROJ-00780</t>
  </si>
  <si>
    <t>Ontwikkeling Photovoltaic (PV) vlakvullend gevel/dak element</t>
  </si>
  <si>
    <t>Development Photovoltiac (PV) surfacefilling facade/roof element</t>
  </si>
  <si>
    <t>Green Power Nederland</t>
  </si>
  <si>
    <t>Beegderveld 5, 6099 NC, Beegden</t>
  </si>
  <si>
    <t>HEEL</t>
  </si>
  <si>
    <t>http://www.greenpowerzonnepanelen.nl/</t>
  </si>
  <si>
    <t>Het project dient totaalsystemen op te leveren waarmee een architectonisch en esthetisch verantwoorde, gebouwsgeïnte greerde PV technologie mogelijk wordt. De huidige negatieve factoren op rendement en esthetica als vaste maatvoeringen, zeer beperkte kleurschakeringen en schaduwgevoeligheid van installaties worden weggenomen. Daarnaast zal een nieuw montagesysteem worden ontwikkeld, waarmee glas/glas PV panelen van groot tot klein onzichtbaar als gevel vullend element bevestigd kunnen worden. Tot slot het combineren van nieuwe omvormer technologie met panelen van diverse afmetingen in PV installaties waardoor opbrengstoptimalisatie gegarandeerd is.</t>
  </si>
  <si>
    <t>PROJ-00782</t>
  </si>
  <si>
    <t>MSX</t>
  </si>
  <si>
    <t>Autobedrijf Creusen B.V.</t>
  </si>
  <si>
    <t>Terhoevenderweg 98, 6412 ZJ, Heerlen</t>
  </si>
  <si>
    <t>http://www.creusencars.nl/</t>
  </si>
  <si>
    <t>Op 1 januari 2010 is er een gestructureerde, professioneel werkende, smalle organisatie ontstaan, waarbij mensen multi functioneel inzetbaar zijn en versnippering wordt tegengegaan. Dit plan zal leiden tot slagvaardigheid, oppakken van signalen, vernieuwing van dienstverlening en verbeterde levensvatbaarheid.</t>
  </si>
  <si>
    <t>PROJ-00787</t>
  </si>
  <si>
    <t>Transformers in Progress</t>
  </si>
  <si>
    <t>Erik Rommens</t>
  </si>
  <si>
    <t>Vang 20, 4661 TX, Halsteren</t>
  </si>
  <si>
    <t>HALSTEREN</t>
  </si>
  <si>
    <t>De hoofddoelstelling van Transformers in Progress: het verkrijgen van transparantie van het ontwikkelproces en het blootleggen van de spanningsvelden tussen alle verschillende afdelingen bij de acceptatie, opstart en uitvoering van nieuwe opdrachten van klanten. Hierbij zullen ketendenken (supply chain) als de kwalitatieve als kwantitatieve aspecten een wezenlijk deel uitmaken van het proces.</t>
  </si>
  <si>
    <t>PROJ-00788</t>
  </si>
  <si>
    <t>HiRes Tracking &amp; Capture System IR</t>
  </si>
  <si>
    <t>Het ontwikkelen van een uiterst geavanceerd automatisch herkenningssysteem, gebaseerd op de nieuwste hard en software dat boven de snelweg geplaatst, in staat is om bij hoge snelheden zeer fijne, tot op 4 mm, kenmerken van voertuigen kan opnemen, interpreteren en direct realtime verwerken. Het project wordt uitgevoerd door 3 specialistische en elkaar aanvullende bedrijven.</t>
  </si>
  <si>
    <t>PROJ-00798</t>
  </si>
  <si>
    <t>Verbeteren ontsluiting Piushaven Tilburg</t>
  </si>
  <si>
    <t>Improving accesability Piusharbour Tilburg</t>
  </si>
  <si>
    <t>Doelstelling is het verbeteren van de ontsluiting van de Piushaven Tilburg om zorg te dragen voor goede bereikbaarheid. Een adequate verkeersstructuur is voorwaarde voor slagen transformatie Piushaven naar levendig Havenkwartier, omdat met nieuwe werk- en woonbedrijvigheid de verkeersdrukte zal toenemen. Subsidiabele activiteiten bestaan uit 2 onderdelen: 1. Nieuwe brug over Piushaven en 2. onsluitingsweg 'Zuidelijke inprikker'.</t>
  </si>
  <si>
    <t>PROJ-00803</t>
  </si>
  <si>
    <t>Slimmer werken: meer doen in minder tijd</t>
  </si>
  <si>
    <t>Smarter working: doing more in less time</t>
  </si>
  <si>
    <t>Dragon Plastics B.V.</t>
  </si>
  <si>
    <t>Verbindingsweg 1, 4695 RV, Sint-Maartensdijk</t>
  </si>
  <si>
    <t>SINT MAARTENSDIJK</t>
  </si>
  <si>
    <t>http://www.dragonplastics.nl/nl/</t>
  </si>
  <si>
    <t>Aanvrager is voornemens om middels analyses van productiemiddelen en processen een gedegen beeld te krijgen van het verbeterpotentieel. Er wordt gekeken naar de organisatie van werkprocessen en er zal worden geanalyseerd waar verliezen optreden en hoe deze te reduceren zijn. Uiteindelijk wil aanvrager naar een situatie toe met hoge flexibiliteit en gelijke of hogere productiviteit. Vanzelfsprekend mag de kwaliteit hier niet onder lijden. De doelgroep van dit project is met name de productieafdeling. Deze medewerkers zijn gedegen die de matrijzen wisselen de producten lossen en/of de rotatiepers bedienen.</t>
  </si>
  <si>
    <t>PROJ-00805</t>
  </si>
  <si>
    <t>Ontwikkeling nieuwe generatie IPTV technologie</t>
  </si>
  <si>
    <t>Development new generation IPTV technology</t>
  </si>
  <si>
    <t>United Content Distributors B.V.</t>
  </si>
  <si>
    <t>Veldstraat 16a, 4261 TB, Wijk en Aalburg</t>
  </si>
  <si>
    <t>WIJK EN AALBURG</t>
  </si>
  <si>
    <t>UCD biedt via haar box-technologie en content-providers nieuwe oplossingen voor interactieve digitale TV, inclusief elektronische programmagidsen, video on demand, personal video recorders, VoIP, interactief winkelen, interactieve en gerichte advertenties, games en gaming, een zeer uitgebreide IPTV oplossing en een groot scala aan klantbeheer en communicatie applicaties. Doel van het project is de experimentele ontwikkeling van een tweede generatie IPTV platform technologie met de bijbehorende integratie van achterliggende netwerken (UCD network, server, IPTV streams) in een schaalbaar, open model. En om de werking ervan op pilot schaal te testen.</t>
  </si>
  <si>
    <t>PROJ-00806</t>
  </si>
  <si>
    <t>World Class Aviation Academy, a centre of excellence in maintenance en innovatie</t>
  </si>
  <si>
    <t>World Class Aviation Academy, a centre of excellence in maintenance and innovatie</t>
  </si>
  <si>
    <t>Aircraft Maintenance &amp; Training School (AM&amp;TS)</t>
  </si>
  <si>
    <t>Aviolandalaan 35, 4631 RV, Hoogerheide</t>
  </si>
  <si>
    <t>HOOGERHEIDE</t>
  </si>
  <si>
    <t>http://www.am-ts.nl/nl/</t>
  </si>
  <si>
    <t>De realisatie van een Training Center of Excellence teneinde de tekorten aan goed gekwalificeerd personeel voor luchtvaarttechnische organisaties op te lossen en de ontwikkeling van nieuwe kansen in de markt te creëren.</t>
  </si>
  <si>
    <t>PROJ-00813</t>
  </si>
  <si>
    <t>Support aan ondernemers bij (micro)financiering</t>
  </si>
  <si>
    <t>Support for entrepeneurs by (mico)financing</t>
  </si>
  <si>
    <t>Support aan startende en bestaande ondernemers en daarmee beschikbaarheid van kredietfaciliteiten te verhogen</t>
  </si>
  <si>
    <t>PROJ-00817</t>
  </si>
  <si>
    <t>Security labels</t>
  </si>
  <si>
    <t>Vrancken</t>
  </si>
  <si>
    <t>Den Dolech 2 Helixbuilding 021, 5600 AM, Eindhoven</t>
  </si>
  <si>
    <t>http://www.autoschade-vrancken.nl/</t>
  </si>
  <si>
    <t>Ontwerp, engineering en bouw innovatieve productie faciliteit/ -machine voor security labels.</t>
  </si>
  <si>
    <t>PROJ-00819</t>
  </si>
  <si>
    <t>Talentontplooiing Inpakafdeling Napoleon</t>
  </si>
  <si>
    <t>Talentdevelopment Packingdivision Napoleon</t>
  </si>
  <si>
    <t>Confiserie Napoleon BV</t>
  </si>
  <si>
    <t>Deltahoek 110, 4511 PA, Breskens</t>
  </si>
  <si>
    <t>BRESKENS</t>
  </si>
  <si>
    <t>http://www.mijn-napoleon.nl/nl/</t>
  </si>
  <si>
    <t>Is erop gericht om de werkprocessen op de inpakafdeling bij Napoleon te verbeteren door talenten van de medewerkers te ontplooien.</t>
  </si>
  <si>
    <t>PROJ-00820</t>
  </si>
  <si>
    <t>Slimmer werken en talentontplooiing</t>
  </si>
  <si>
    <t>Smarter working and talentdevelopment</t>
  </si>
  <si>
    <t>Coremans B.V.</t>
  </si>
  <si>
    <t>Haltestraat 78, 4411 NH, Rilland</t>
  </si>
  <si>
    <t>RILLAND</t>
  </si>
  <si>
    <t>http://www.coremans.com/</t>
  </si>
  <si>
    <t>Een sterkere focus op innovatie richting de toekomst. Een attitudeverandering binnen de organisatie gericht op doorgroeien. De realisatie van en verdere groei waarmee de werkgelegenheid in de regio wordt gestimuleerd. Een betere aansluiting van het arbeidsaanbod op de arbeidsvraag door sociale innovatie.</t>
  </si>
  <si>
    <t>PROJ-00822</t>
  </si>
  <si>
    <t>Empowerment in het Groen</t>
  </si>
  <si>
    <t>Empowerment in the Groen</t>
  </si>
  <si>
    <t>Jansen Hoveniers</t>
  </si>
  <si>
    <t>Bremstraat 120a, 4711 CK, Sint Willebrord</t>
  </si>
  <si>
    <t>St. Willebrord</t>
  </si>
  <si>
    <t>http://www.jansenhoveniers.com/</t>
  </si>
  <si>
    <t>Het project moet verdere groei mogelijk maken, creëren van extra arbeidsplaatsen, behoud van oudere medewerkers binnen de bedrijfstak. Verhogen van de productiviteit en rendement. Hoveniersbedrijven zijn vaak ambachtelijk en sterk top-down gestructureerd. Ontwikkeling van medewerkers sterk vakinhoudelijk gericht, weinig aandahct voor organisatieontwikkeling. Door de zwaarte van het werk en beperkte doorgroeimogelijkheden stromen oudere medewerkers uit of loopt de productiviteit terug. Hiermee gaat kostbare kennis en ervaring verloren. Invoering van moderne organisatie concepten en meer zelf sturend vermogen binnen operationele teams meot ervoor zorgen dat het bedrijf kan groeien zonder veel overhead te creëren en kennis en ervaring van ouderen behouden blijft voor het bedrijf.</t>
  </si>
  <si>
    <t>PROJ-00824</t>
  </si>
  <si>
    <t>Clipbandsluitmachine</t>
  </si>
  <si>
    <t>Clipbandclosingmachine</t>
  </si>
  <si>
    <t>RSE Bakery Equipment B.V.</t>
  </si>
  <si>
    <t>Energieweg 31, 4906 CG, Oosterhout</t>
  </si>
  <si>
    <t>OOSTERHOUT</t>
  </si>
  <si>
    <t>http://www.rsebakery.com/</t>
  </si>
  <si>
    <t>Ontwikkeling van een broodsnij- en inpaklijn waarmee het mogelijk wordt de capaciteit te verhogen tot minimaal 80 broden per minuut en waarbij het uitvalpercentage wordt teruggebracht tot maximaal 0,2%.</t>
  </si>
  <si>
    <t>PROJ-00825</t>
  </si>
  <si>
    <t>Implants for Life</t>
  </si>
  <si>
    <t>Ft Innovations B.V.</t>
  </si>
  <si>
    <t>Braamsluiper 1, 5831 PW, Boxmeer</t>
  </si>
  <si>
    <t>http://ftinnovations.nl/</t>
  </si>
  <si>
    <t>In dit project wordt een medisch implantaat ontwikkeld dat een sterke vergroeiing met botweefsel kan realiseren en tevens in staat is om de gevolgen van grote, wisselende krachten op te vangen. Uiteindelijk moet het beoogde implantaat een leven lang probleemloos in bijvoorbeeld de heup kunnen blijven zitten. Cruciaal hierbij is dat de benodigde technische inzichten om dit medisch implantaat te kunnen ontwikkelen tot op heden nog niet beschikbaar waren. In dit project brengen we technische kennis van verschillende partners bij elkaar om tot de ontwikkeling van een implantaat te kome dat uniek kan worden toegepast ls bot vervanger.</t>
  </si>
  <si>
    <t>PROJ-00830</t>
  </si>
  <si>
    <t>Visioen van de Stad</t>
  </si>
  <si>
    <t>Vision of the City</t>
  </si>
  <si>
    <t>Stichting Jheronimus Bosch 500</t>
  </si>
  <si>
    <t>Sint Jorisstraat 131, 5211 HA, 's-Hertogenbosch</t>
  </si>
  <si>
    <t>https://www.bosch500.nl/</t>
  </si>
  <si>
    <t>Project ter bevordering van de sociale cohesie in Den Bosch middels drie activiteiten: Bosch Parade, Bosch Diner en Stadsluik. Tevens ter bevordering van uitstraling vestigingsklimaat onder thema van beroemde schilder Jheronimus Bosch.</t>
  </si>
  <si>
    <t>PROJ-00831</t>
  </si>
  <si>
    <t>Resultaatgericht ondernemen</t>
  </si>
  <si>
    <t>Van Tilburg Installatietechniek BV</t>
  </si>
  <si>
    <t>Expeditiestraat 2, 5961 PX, Horst</t>
  </si>
  <si>
    <t>http://www.vantilburgbv.nl/</t>
  </si>
  <si>
    <t>Ontwikkelen beleidsplan en draagvlak creëren door personeel hierin te betrekken. Beleidsplan implementeren: a: acties definiëren met duidelijke performance indicatoren en met oweners en deadlines (participerende aansturing) b: welke competenties ontwikkelen om het beleidsplan te implementeren (competentiemanagement, employability, loopbaanbeleid, talenontplooiing).</t>
  </si>
  <si>
    <t>PROJ-00832</t>
  </si>
  <si>
    <t>Sociale Innovatie</t>
  </si>
  <si>
    <t>Social Innovation</t>
  </si>
  <si>
    <t>Poels - Jansen Logistics B.V.</t>
  </si>
  <si>
    <t>Herenbosweg 43, 5962 NW, Melderslo</t>
  </si>
  <si>
    <t>MELDERSLO</t>
  </si>
  <si>
    <t>http://www.poels-janssen.nl/</t>
  </si>
  <si>
    <t>PROJ-00833</t>
  </si>
  <si>
    <t>Kwalificeren en certificeren van steriele cleanrooms</t>
  </si>
  <si>
    <t>Qualification and certification of sterile cleanrooms</t>
  </si>
  <si>
    <t>Het aanboren van nieuwe markten, waardoor de regio aantrekkelijker wordt voor ontwikkelingen in de farmaceutische branche. Dit komt de werkgelegenheid en bedrijvigheid zeker ten goede.</t>
  </si>
  <si>
    <t>PROJ-00834</t>
  </si>
  <si>
    <t>TOP bij FMS</t>
  </si>
  <si>
    <t>TOP by FMS</t>
  </si>
  <si>
    <t>Full Management Support</t>
  </si>
  <si>
    <t>Wilhelminasingel 3, 4818 AA, Breda</t>
  </si>
  <si>
    <t>http://www.fullmanagementsupport.com/nl/</t>
  </si>
  <si>
    <t>Implementatie van talentmanagement binnen FMS en stimuleren van zelfondernemend vermogen van het team van medewerkers en indien mogelijk het implementeren van zelfsturende teams.</t>
  </si>
  <si>
    <t>PROJ-00836</t>
  </si>
  <si>
    <t>Herontwikkeling en inrichting stationsgebied Breda-Noord</t>
  </si>
  <si>
    <t>Redevelopment and furnishing trainstationarea Breda-Noord</t>
  </si>
  <si>
    <t>Gemeente Breda,afd.Programmamanagement en Proj.</t>
  </si>
  <si>
    <t>Herinrichting van de openbare ruimte noordelijk van het centraal station, met het oog op de leefbaarheid en de economische situatie.</t>
  </si>
  <si>
    <t>PROJ-00839</t>
  </si>
  <si>
    <t>Structuurversterking bedrijventerrein Dombosch</t>
  </si>
  <si>
    <t>Structurestrenghtening businesspark Dombosch</t>
  </si>
  <si>
    <t>Gemeente Geertruidenberg</t>
  </si>
  <si>
    <t>Vrijheidstraat 2, 4941 DX, Raamsdonksveer</t>
  </si>
  <si>
    <t>RAAMSDONKSVEER</t>
  </si>
  <si>
    <t>http://www.geertruidenberg.nl/</t>
  </si>
  <si>
    <t>Kwaliteitsimpuls voor dit belangrijke bovenregionale bedrijventerrein</t>
  </si>
  <si>
    <t>PROJ-00840</t>
  </si>
  <si>
    <t>Waterpoort naar Waterdunen</t>
  </si>
  <si>
    <t>Watergateway to Waterdunen</t>
  </si>
  <si>
    <t>https://www.zeeland.nl/</t>
  </si>
  <si>
    <t>Realiseren getijdenduiker en inrichting attractief gebied rond duiker en getijdenkanaal.</t>
  </si>
  <si>
    <t>PROJ-00841</t>
  </si>
  <si>
    <t>HOV Oosterhout - Breda - Etten-Leur</t>
  </si>
  <si>
    <t>Herinrichting openbare ruimte in stationsgebied Breda t.b.v. de HOV-lijn.</t>
  </si>
  <si>
    <t>PROJ-00842</t>
  </si>
  <si>
    <t>de Wijk van Morgen</t>
  </si>
  <si>
    <t>Tomorrow's Neighbourhood</t>
  </si>
  <si>
    <t>Abdij 6, 4331 BK, Middelburg</t>
  </si>
  <si>
    <t>De investeringskosten om op Avantis de wijk van morgen te realiseren. Doelstelling van de wijk van morgen is om in de theoretische beroepsopleidingen beter te laten aansluiten op de praktijk. Daarnaast is het doen van onderzoek op gebied van duurzame ontwikkeling en nieuwe technoligiee in de woning/ kantoor bouw.</t>
  </si>
  <si>
    <t>PROJ-00844</t>
  </si>
  <si>
    <t>Ontwikkeling automatisch beladingssysteem Promaster</t>
  </si>
  <si>
    <t>Development of an automatic loadingsystem</t>
  </si>
  <si>
    <t>Promas BV</t>
  </si>
  <si>
    <t>Voltaweg 18, 5993 SE, Maasbree</t>
  </si>
  <si>
    <t>MAASBREE</t>
  </si>
  <si>
    <t>http://www.promascnc.nl/</t>
  </si>
  <si>
    <t>De ontwikkeling van een nieuw product in het assortiment van Promas voor verdere automatisering in de metaalbewerkingsindustrie. De huidige beladingssystemen zijn gebaseerd op schappen waar halffabricaten en gereed product op geplaatst worden. Vanwege de beperkte toegankelijkheid door een robot (alleen aan voor- en achterkant) is de capaciteit van deze schappenbeladingssystemen beperkt. Het idee is opgevat om een ladensysteem te ontwikkelen waardoor de toegankelijkheid door de robot sterk verbeterd wordt en de capaciteit van het beladingssysteem aanzienlijk verhoogd wordt. Deze laden moeten via computergestuurde programmering en bewegingsmechanismen die afgestemd zijn op de bewerkingsprogramma's van een of meerdere aan het systeem gekoppelde metaalbewerkingsmachines geopend en gesloten kunnen worden. Het product zal zodanig ontworpen worden dat het modulair kan worden uitgebreid aan de diverse capaciteitsbehoeften van de afnemers. De beoogde doelgroep voor het toekomstig product van Promas zijn metaalbewerkingsbedrijven.</t>
  </si>
  <si>
    <t>PROJ-00845</t>
  </si>
  <si>
    <t>Opwaardering Beatrixkanaal</t>
  </si>
  <si>
    <t>Upgrading Beatrixcanal</t>
  </si>
  <si>
    <t>Het Beatrixkanaal wordt opgewaardeerd tot vaarklasse III, waardoor grotere schepen de industrieterreinen bereiken. Ook goede inpassing van natuur en recreatie rondom het kanaal.</t>
  </si>
  <si>
    <t>PROJ-00847</t>
  </si>
  <si>
    <t>Logistics Accelerator</t>
  </si>
  <si>
    <t>Dinalog Dutch Institute for advanced logistics</t>
  </si>
  <si>
    <t>Graaf Engelbertlaan 75, 4837 DS, Breda</t>
  </si>
  <si>
    <t>http://www.dinalog.nl/</t>
  </si>
  <si>
    <t>de supply chain campus moet een impuls zijn voor de logistieke sector en de bestaande hotspots in Zuid Nederland. De regionale partners willen middels dit project ervoor zorgen dat de supply chain campus en het innovatieprogramma een extra impuls krijgen. Dit doel moet bereikt worden door het coordineren, stimuleren en toeleiden van regionaal bedrijfs leven naar innovatieprogramma.</t>
  </si>
  <si>
    <t>PROJ-00848</t>
  </si>
  <si>
    <t>Reconstructie oude haven Hulst</t>
  </si>
  <si>
    <t>Reconstruction old harbour Hulst</t>
  </si>
  <si>
    <t>Gemeente Hulst</t>
  </si>
  <si>
    <t>Grote Markt 21, 4561 EA, Hulst</t>
  </si>
  <si>
    <t>https://www.gemeentehulst.nl/</t>
  </si>
  <si>
    <t>Het terugbrengen van water in de stad door middel van de aanleg van een havenkanaal op de plek waar in de morfologie van de historische stad Hulst voorheen een haven heeft gelegen.</t>
  </si>
  <si>
    <t>PROJ-00849</t>
  </si>
  <si>
    <t xml:space="preserve"> Maintenance Value Park</t>
  </si>
  <si>
    <t>Valuepark Terneuzen</t>
  </si>
  <si>
    <t>Schelpenpad 2, 4531 PD, Terneuzen</t>
  </si>
  <si>
    <t>http://www.vpterneuzen.com/</t>
  </si>
  <si>
    <t>Voorbereidingsactiviteiten ten bate van de ontwikkeling van het maintenance value park in Terneuzen. Hier moet een campusontwikkeling plaatsvinden op het gebied van maintenance. De campusomgeving is gericht op samenwerking en innovatie.</t>
  </si>
  <si>
    <t>PROJ-00850</t>
  </si>
  <si>
    <t>Omvormen van de productieorganisatie naar een lean-model</t>
  </si>
  <si>
    <t>Reshaping the productorganisation to a lean-model</t>
  </si>
  <si>
    <t>FMI Precisie</t>
  </si>
  <si>
    <t>Marconilaan 15, 4622 RD, Bergen op Zoom</t>
  </si>
  <si>
    <t>http://www.fmi.nl/fmi-bedrijven/fmi-precision</t>
  </si>
  <si>
    <t>Het omvormen van de huidige organisatie tot een lean-model.</t>
  </si>
  <si>
    <t>PROJ-00851</t>
  </si>
  <si>
    <t>Sociale Innovatie bij Deventer Profielen CV Kader en Kantoor</t>
  </si>
  <si>
    <t>Social Innovation by Deventer Profielen C.V. Kader en Kantoor</t>
  </si>
  <si>
    <t>Deventer Profielen wil dit project uitvoeren om de werkprocessen te verbeteren, zodat producten sneller ontwikkeld worden, minder fouten ontstaan (en dus minder klachten) en de werknemers goed kunnen samenwerken.</t>
  </si>
  <si>
    <t>PROJ-00854</t>
  </si>
  <si>
    <t>Waterefficiency in de fruitsector</t>
  </si>
  <si>
    <t>Waterefficiency in the fruitsector</t>
  </si>
  <si>
    <t>Vogelaar Vredehof B.V.</t>
  </si>
  <si>
    <t>Polderdijk 2, 4157 JE, Enspijk</t>
  </si>
  <si>
    <t>KRABBENDIJKE</t>
  </si>
  <si>
    <t>http://www.vogelaar.com/</t>
  </si>
  <si>
    <t>Het doel van dit project betreft het realiseren van een systeem waarin de waterkwaliteit, zowel visueel als fysisch/ chemisch wordt verbeterd en waarbij het waterverbruik zoveel mogelijk wordt verlaagd door het optimaliseren van hergebruik. De primaire doelstelling voor Vogelaar Vredehof betreft het verbeteren va nde marktpositie en het verhogen van de duurzaamheid van de organisatie.</t>
  </si>
  <si>
    <t>PROJ-00855</t>
  </si>
  <si>
    <t>World Class Maintenance Management</t>
  </si>
  <si>
    <t>Dutch Institute World Class Maintenance</t>
  </si>
  <si>
    <t>Princenhagelaan 13, 4813 DA,Breda</t>
  </si>
  <si>
    <t>http://www.worldclassmaintenance.com/nl/</t>
  </si>
  <si>
    <t>Het voorgestelde project WCMM gaat in op de behoefte aan professioneel management voor het WCM innovatieprogramma, het handhaven en uitbreiden van de dynamiek die in Zuid Nederland rondom maintenance is ontstaan naar Nederland als geheel, sturing houden op de lopende, regionale business development initiatieven, nieuwe regionale business development activiteiten aan te jagen en professionele PR &amp; communicatie en kennisdeling te verzorgen vanuit WCM. WCMM wordt opgezet voor de coordinatie hiervan.</t>
  </si>
  <si>
    <t>PROJ-00856</t>
  </si>
  <si>
    <t>Connex</t>
  </si>
  <si>
    <t>Winc West Brabant B.V. i.o.</t>
  </si>
  <si>
    <t>Realisatie van een incubator in Breda</t>
  </si>
  <si>
    <t>PROJ-00857</t>
  </si>
  <si>
    <t>Skidome 2011</t>
  </si>
  <si>
    <t>Sneeuwattractiepark Skidome</t>
  </si>
  <si>
    <t>Baanvelden 13, 4715 RH, Rucphen</t>
  </si>
  <si>
    <t>RUCPHEN</t>
  </si>
  <si>
    <t>https://www.skidome.nl/nl</t>
  </si>
  <si>
    <t>Onder de naam Skidome 2011 wordt een tweede ski-helling en kinder-sneeuw-speeltuin in Rucphen gerealiseerd naast de bestaande faciliteit. Naast de uitbreiding zal ook de organisatie verbouwd worden. De commerciële doelstellingen worden veel hoger want het familie-karakter zal worden losgelaten</t>
  </si>
  <si>
    <t>PROJ-00858</t>
  </si>
  <si>
    <t>Herinrichting Kruisstraat en Woenselse Markt</t>
  </si>
  <si>
    <t>Redevelopment Kruisstraat en Woenselse Markt</t>
  </si>
  <si>
    <t>Versterken profiel van het gebied, bevordering ondernemerschap en vestigingsklimaat.</t>
  </si>
  <si>
    <t>PROJ-00861</t>
  </si>
  <si>
    <t>Verbetering van pootviskwaliteit door ontwikkeling van een genetisch programma voor snoekbaars</t>
  </si>
  <si>
    <t>Improving the fryquality by developing a genetic programme for pike-perch</t>
  </si>
  <si>
    <t>Excellence Fish B.V.</t>
  </si>
  <si>
    <t>Oude Peeldijk 31, 5964 NX, Meterik</t>
  </si>
  <si>
    <t>METERIK</t>
  </si>
  <si>
    <t>http://www.excellencefish.nl/</t>
  </si>
  <si>
    <t>De kwaliteit van de pootvis te verbeteren door een genetica en fokkerijprogramma. Haalbaarheidsstudie uitvoeren waarin wordt geanalyseerd welke strategische stappen er door Excellence Fish genomen kunnen worden om dit zo efficiënt mogelijk uit te voeren.</t>
  </si>
  <si>
    <t>PROJ-00862</t>
  </si>
  <si>
    <t>Efficiency door slimmer werken</t>
  </si>
  <si>
    <t>Efficiency by smarter working</t>
  </si>
  <si>
    <t>Geelhoed Betonwapening B.V.</t>
  </si>
  <si>
    <t>Nijverheidsstraat 18, 4458 ZG, 's-Heer Arendskerke</t>
  </si>
  <si>
    <t>'S-HEER ARENDSKERKE</t>
  </si>
  <si>
    <t>http://www.geelhoed.nl/</t>
  </si>
  <si>
    <t>Middels analyses van productiemiddelen en processen een gedegen beeld te krijgen van het verbeterpotentieel. Er wordt gekeken naar de organisatie van werkprocessen en er zal worden geanalyseerd waar verliezen optreden en hoe deze te reduceren zjin. Uiteindelijk naar een situatie met hoge flexibiliteit en gelijke of hogere productiviteit, zonder kwali teitsverlies</t>
  </si>
  <si>
    <t>PROJ-00865</t>
  </si>
  <si>
    <t>Incubator Zeeland</t>
  </si>
  <si>
    <t>Stichting Incubator Zeeland</t>
  </si>
  <si>
    <t>Edisonweg 41 A5, 4382 NV, Vlissingen</t>
  </si>
  <si>
    <t>http://www.dok41.nl/</t>
  </si>
  <si>
    <t>Het project is, zoals de naam al verraadt een incubator of broedplaats voor startende ondernemers. Het betreft de renovatie en inrichting van een 6-tal vervallen loodsen op een bestaand bedrijventerrein in Vlissingen.</t>
  </si>
  <si>
    <t>PROJ-00867</t>
  </si>
  <si>
    <t>Nieuwe toepassingsmogelijkheden schelpengrit</t>
  </si>
  <si>
    <t>New utilizationpossibilities shellgrit</t>
  </si>
  <si>
    <t>Van der Endt-Louwerse B.V.</t>
  </si>
  <si>
    <t>Molenpolderweg 48, 4401 NR, Yerseke</t>
  </si>
  <si>
    <t>http://www.vde-shells.com/</t>
  </si>
  <si>
    <t>Toepassing voor schelpengrit te vinden anders dan als toevoeging in de pluimveehouderij ter verbetering van de eischaal- kwaliteit. Dit moet leiden tot een nieuwe product-markt combinatie.</t>
  </si>
  <si>
    <t>PROJ-00868</t>
  </si>
  <si>
    <t>Technocollege/de Werelden</t>
  </si>
  <si>
    <t>Stichting DaCapo College</t>
  </si>
  <si>
    <t>Valkstraat 4, 6135 GC, Sittard</t>
  </si>
  <si>
    <t>http://www.dacapo-college.nl/</t>
  </si>
  <si>
    <t>Het project beoogt een leeromgeving te creëren die optimaal aansluit bij de wensen van het bedrijfsleven in de regio Sittard-Geleen.</t>
  </si>
  <si>
    <t>PROJ-00870</t>
  </si>
  <si>
    <t>Bolwerk St. Jan</t>
  </si>
  <si>
    <t>Bulwark St. Jan</t>
  </si>
  <si>
    <t>https://www.s-hertogenbosch.nl/</t>
  </si>
  <si>
    <t>De doelstelling is het opnieuw beleefbaar maken van de stadsentree door de reconstructie van het bolwerk met diverse ruimten voor informatieve, educatieve en commerciële activiteiten.</t>
  </si>
  <si>
    <t>PROJ-00873</t>
  </si>
  <si>
    <t>Tidal energy from the Oosterschelde Stormvloedkering</t>
  </si>
  <si>
    <t>DEN OEVER</t>
  </si>
  <si>
    <t>http://www.tocardo.com/</t>
  </si>
  <si>
    <t>Het GOSK samenwerkingsverband beoogt een praktische bijdrage te leveren aan economische opwekking van duurzame energie. Hierbij wordt gedacht aan de inzet van de Oosterschelde Stormvloedkering.</t>
  </si>
  <si>
    <t>Nieuwe generatie kolomboormachines</t>
  </si>
  <si>
    <t>New generation pillar drills</t>
  </si>
  <si>
    <t>Creusen Metalworking Machines B.V.</t>
  </si>
  <si>
    <t>http://www.creusen.nl/</t>
  </si>
  <si>
    <t>Het ontwerp van de nieuwe generatie kolomboormachine is zeer complex, omdat diverse modules eenvoudig (naar wens van de klant) moeten kunnen worden aangesloten. Bovendien dient er met een zeer lage boortolerantie geboord worden. Om dit bij de afnemer te bevorderen is onderzoek vereist naar integratie van een boorinformatiesysteem. Dit systeem moet de gebruiker informatie geven over bijvoorbeeld de boordiepte, het toerental, het materiaalsoort, de koelstatus, het koppel en het afgenomen vermogen. Aan de hand van deze informatie begeleidt de kolomboormachine de gebruiker bij het uitvoeren van een specifieke boortaak.</t>
  </si>
  <si>
    <t>PROJ-00875</t>
  </si>
  <si>
    <t>Samenwerking en efficiënter proces bij Van Houte</t>
  </si>
  <si>
    <t>Coöperation and more efficient process at Van Houte</t>
  </si>
  <si>
    <t>Bouwbedrijf Mart van Houte B.V.</t>
  </si>
  <si>
    <t>Pluimpotweg 21B, 4695 RS, Sint-Maartensdijk</t>
  </si>
  <si>
    <t>http://www.vanhoutebouw.nl/</t>
  </si>
  <si>
    <t>Het doel van het proces is om de werkprocessen beter te organiseren en medewerkers een participerende rol te bieden. Het project is erop gericht om de werkomgeving en werkprocessen bij Bouwbedrijf Mart van Houte B.V. te verbeteren om tot een productieve en flexibele organisatie te komen. Hierbij zullen de medewerkers zoveel mogelijk worden betrokken en gestimuleerd om mee te denken aan verbetervoorstellen. Het dagelijks werk wordt daardoor interessanter met meer verantwoordelijkheden en inspraak. Concreet gezegd wil het bouwbedrijf 10 tot 20% efficiënter gaan werken, wat neerkomt op 10 tot 20 % meer omzet verzetten met hetzelfde personeel. Daarnaast zal de doorlooptijd worden verkort.</t>
  </si>
  <si>
    <t>PROJ-00876</t>
  </si>
  <si>
    <t>Human Capital in de Wijk</t>
  </si>
  <si>
    <t>Human Capital in the Neighbourhood</t>
  </si>
  <si>
    <t xml:space="preserve">Vergoten aantal startende ondernemers, verbeteren huisvesting in wijken, verbeteren aansluiting </t>
  </si>
  <si>
    <t>PROJ-00877</t>
  </si>
  <si>
    <t>Linssen Fast Transit</t>
  </si>
  <si>
    <t>Haalbaarheidsonderzoek naar een nieuw te ontwikkelen rompvorm waarmee een hogere snelheid behaald kan worden (24 knopen) met behoud van comfort en volume van een waterverplaatser.</t>
  </si>
  <si>
    <t>PROJ-00881</t>
  </si>
  <si>
    <t>Talentontplooiing en participerende aansturing</t>
  </si>
  <si>
    <t>Talentdevelopment and participating directing</t>
  </si>
  <si>
    <t>Het verbeteren van het productieproces. Verhogen van de kwantiteit door minder uitval en verbeterde werkprocessen. Verbeteren van de kwaliteit door meer verantwoording op werkvloer. Verbeteren van het werkklimaat door een geoptimaliseerde aansturing.</t>
  </si>
  <si>
    <t>PROJ-00882</t>
  </si>
  <si>
    <t>Een verkenning naar product- en procesinnovatie voor Bladgroenteverwerking</t>
  </si>
  <si>
    <t>An exploration to process- and productinnovation for leaf vegetables</t>
  </si>
  <si>
    <t>Onderzoek naar mogelijkheden tot een succesvolle marktintroductie van een innovatieve productielijn voor de verwerking van bladgroenten.</t>
  </si>
  <si>
    <t>PROJ-00883</t>
  </si>
  <si>
    <t>Efficiënty verbetering door slimmer werken</t>
  </si>
  <si>
    <t>Efficiency improvement by smarter working</t>
  </si>
  <si>
    <t>EJA Mechanics B.V.</t>
  </si>
  <si>
    <t>http://www.eja.nl/</t>
  </si>
  <si>
    <t>Middels analyses van productiemiddelen en processen een gedegen beeld te krijgen van het verbeterpotentieel. Er wordt gekeken naar de organisatie van werkprocessen en er zal worden geanalyseerd waar verliezen optreden en hoe deze te reduceren zijn. Uiteindelijk wil aanvrager naar een situatie toe met hoge flexibiliteit en gelijke of hogere productiviteit. Vanzelfsprekend mag de kwaliteit hier niet onder leiden. De doelgroep van dit project is lijn 3. Deze lijn is de enige lijn waarop het nieuwe product kan worden geproduceerd. Er is hier echte sprake van grote inefficiëntie. Door een betere inzet van de bestaande werknemers en slimme hulpmiddelen kan neit alleen de efficiëntie worden verhoogd, maar kunnen ook op arbeidsomstandigheden worden verbeterd. Zie voor nadere uitwerking het projectplan.</t>
  </si>
  <si>
    <t>PROJ-00884</t>
  </si>
  <si>
    <t>Kustlaboratorium en coöperatief Broedhuis</t>
  </si>
  <si>
    <t>Coastal laboratory and cooperative Breedinghouse</t>
  </si>
  <si>
    <t>Stichting Het Zeeuwse Landschap</t>
  </si>
  <si>
    <t>Brugstraat 51, 4475 AN, Wilhelminadorp</t>
  </si>
  <si>
    <t>WILHELMINADORP</t>
  </si>
  <si>
    <t>http://www.hetzeeuwselandschap.nl/</t>
  </si>
  <si>
    <t>Doelstelling is om een voorbeeld te realiseren van een kustzone die de nieuwste inzichten op het gebied van kustveiligheid combineert met duurzame aquacultuur in een landschappelijke en ecologisch waardevol kader. Daarnaast het ontwikkelen van een nieuwe competitieve economische sector gebaseerd op de binnendijkse productie van zagers, zeetong, schelpdieren en zilte gewassen in harmonie met zilte natuur.</t>
  </si>
  <si>
    <t>PROJ-00885</t>
  </si>
  <si>
    <t>OPStart Fhealinc</t>
  </si>
  <si>
    <t>StartUP Fhealinc</t>
  </si>
  <si>
    <t>Het project OPStart Fhealinc is gericht op het verweven en versterken van toegepast onderzoek, onderwijs en bedrijvigheid op het gebied van voeding &amp; gezondheid en de ontwikkeling van concrete producten. Aanvrager is gemeente 's Hertogenbosch, penvoerder HAS Kennistransfer. Het samenwerkingsverband bestaat uit Avans, ZLTO, Jeroen Bosch Ziekenhuis, HAS Den Bosch en HAS Kennistransfer.</t>
  </si>
  <si>
    <t>PROJ-00886</t>
  </si>
  <si>
    <t>Bouwen met Vlas</t>
  </si>
  <si>
    <t>Building with Flax</t>
  </si>
  <si>
    <t>Van de Bilt Zaden en Vlas BV</t>
  </si>
  <si>
    <t>Langeweg 26, 4541 PC, Sluiskil</t>
  </si>
  <si>
    <t>SLUISKIL</t>
  </si>
  <si>
    <t>http://www.vandebiltzadenvlas.com/</t>
  </si>
  <si>
    <t>Ontwikkelen van bouwproducten op basis van vlasvezelcomposiet</t>
  </si>
  <si>
    <t>PROJ-00887</t>
  </si>
  <si>
    <t>Ultra low weight platform</t>
  </si>
  <si>
    <t>Het doel van dit machineconcept is om een combinatie te maken van de Diverto kinematiek met beschikbare hefinrichting en aftakas, packaging, hybride aandrijving, besturing, speciale banenfuncties, frames, vering en joystick functies. Dit moet resulteren in een 3-1 machine die compleet vernieuwend is en die momenteel nog niet door anderen op de markt gebracht is of wordt. Het totaal moet specifiek voor het gebruik bij park- en tuinonderhoud toepasbaar alsmede ook voor golfbanen. Doelstelling van deze machine is vervanging van 3 op zichzelf staande machines. Door deze nieuwe ontwikkeling is er maar 1 machine nodig.</t>
  </si>
  <si>
    <t>PROJ-00890</t>
  </si>
  <si>
    <t>Transformatietraject Hoppenbrouwers rondom het autoschadeherstelproces</t>
  </si>
  <si>
    <t>Transformation trajectory Hoppenbrouwers regarding the carrepairprocess</t>
  </si>
  <si>
    <t>Autoschadebedrijf Hoppenbrouwers B.V.</t>
  </si>
  <si>
    <t>Van Konijnenburgweg 41, 4612 PL, Bergen op Zoom</t>
  </si>
  <si>
    <t>http://www.absautoherstel.nl/page/vestigingen/noord-brabant/hoppenbrouwers</t>
  </si>
  <si>
    <t>De activiteiten van de aanvrager zijn gericht op verkorting van de doorlooptijden en een flexibelere inzet van de medewerkers. Hierdoor kan de onderneming doorgroeien in omzet en bijdragen aan het scheppen van extra werkgelegen heid in de regio. Een uitbreiding van het personeelsbestand met 2 à 3 fte wordt beoogd.</t>
  </si>
  <si>
    <t>PROJ-00899</t>
  </si>
  <si>
    <t>Van Kader naar Lean</t>
  </si>
  <si>
    <t>From Kader to Lean</t>
  </si>
  <si>
    <t>Logrikon B.V.</t>
  </si>
  <si>
    <t>Distributieweg 84906 AD, Oosterhout</t>
  </si>
  <si>
    <t>Hoe een organisatie beter haar processen kan organiseren en uitvoeren. Daarnaast verhogen arbeidsvreugde van de medewerkers.</t>
  </si>
  <si>
    <t>PROJ-00901</t>
  </si>
  <si>
    <t>Implementeren van POLCA</t>
  </si>
  <si>
    <t>Implementing of POLCA</t>
  </si>
  <si>
    <t>Metaalwerken Bergen op Zoom B.V.</t>
  </si>
  <si>
    <t>Bongaertsweg 8, 4612 PL, Bergen op Zoom</t>
  </si>
  <si>
    <t>http://www.bozgroup.nl/index.php/nl/</t>
  </si>
  <si>
    <t>Middels implementatie van POLCA de werkprocessen binnen de BOZ Group te optimaliseren en daardoor de werkdruk op het personeel te verlagen en het plezier in het werkt doen toenemen. Hierbij zullen alle medewerkers betrokken worden middels informatiesessies en trainingen. Het dagelijks werk wordt daardoor interessanter, met meer verantwoordelijkheden en betere communicatie tussen werknemers onderling. Dit versterkt uiteindelijk ook de binding met de werkgever en levert een belangrijke bijdrage aan de sociale innovatie van de medewerkers.</t>
  </si>
  <si>
    <t>PROJ-00903</t>
  </si>
  <si>
    <t>Organisatie 2011</t>
  </si>
  <si>
    <t>Organisation 2011</t>
  </si>
  <si>
    <t>Van der Zalm Nuth BV</t>
  </si>
  <si>
    <t>Horselstraat 7, 6361 HC, Nuth</t>
  </si>
  <si>
    <t>NUTH</t>
  </si>
  <si>
    <t>http://www.vanderzalm.eu/</t>
  </si>
  <si>
    <t>Het verbeteren van de productiviteit en de efficiency binnen de onderneming door optimalisering van de interne werk processen en door optimale benutting van de competenties van de medewerkers.</t>
  </si>
  <si>
    <t>PROJ-00904</t>
  </si>
  <si>
    <t>Onderzoek naar haalbaarheid overal wiskundig model flexpicken</t>
  </si>
  <si>
    <t>Reserach to the feasibility of the overall mathmatical model flexpicking</t>
  </si>
  <si>
    <t>Budé Innovatie Solutions BV</t>
  </si>
  <si>
    <t>Karveelweg 3, 6222 NJ, Maastricht</t>
  </si>
  <si>
    <t>http://www.bude.com/nl/bgr/home/</t>
  </si>
  <si>
    <t>Door deze ontwikkeling is het mogelijk om grotere projecten met singlepickers te verwerven</t>
  </si>
  <si>
    <t>PROJ-00906</t>
  </si>
  <si>
    <t>Sociale Innovatie De Voogd Grijpskerke "Naar coachend leiderschap en zelfsturing"</t>
  </si>
  <si>
    <t>Social Innovation De Voogd Grijpskerke "To coaching leadership and selfdirecting"</t>
  </si>
  <si>
    <t>Aannemingsbedrijf De Voogd Grijpskerke B.V.</t>
  </si>
  <si>
    <t>Hondegemsweg 25, 4364 RA, Grijpskerke</t>
  </si>
  <si>
    <t>GRIJPSKERKE</t>
  </si>
  <si>
    <t>http://www.devoogdgrijpskerke.nl/</t>
  </si>
  <si>
    <t>Het optimaliseren van de organisatie en het professionaliseren van het personeel, zowel managers als medewerkers.</t>
  </si>
  <si>
    <t>PROJ-00907</t>
  </si>
  <si>
    <t>Coöperatieve competenties</t>
  </si>
  <si>
    <t>Coöperative competences</t>
  </si>
  <si>
    <t>Frigé</t>
  </si>
  <si>
    <t>Aziëlaan 1, 6199 AG, Maastricht-Airport</t>
  </si>
  <si>
    <t>http://www.frige.nl/nl/home/index.aspx</t>
  </si>
  <si>
    <t>PROJ-00909</t>
  </si>
  <si>
    <t>Haalbaarheidonderzoek zonnecel toplaag</t>
  </si>
  <si>
    <t>Feasibilityresearch solarcell top layer</t>
  </si>
  <si>
    <t>SolarExcel B.V.</t>
  </si>
  <si>
    <t>Keizersveld 30, 5803 AN, Venray</t>
  </si>
  <si>
    <t>http://www.solarexcel.nl</t>
  </si>
  <si>
    <t>Solaxexcel wil met behulp van externe partijen een technisch haalbaarheidsonderzoek uitvoeren om de slaagkans van de ontwikkeling, bouw en marktintroductie van een nieuwe zonneceltoplaag, waarmee de reflectie van de zonnecellen wordt teruggedrongen naar bijna 0 % te vergroten. Reflectie bij zonnecellen bedraagt opdit moment nog tussen de 8-20% Door het wegnemen van de reflectie zal het rendement van de zonnecel aanzienlijk toenemen</t>
  </si>
  <si>
    <t>PROJ-00910</t>
  </si>
  <si>
    <t>Duurzaamheid en produceerbaarheid zonnecel toplaag</t>
  </si>
  <si>
    <t>Durability and producability solar cell top layer</t>
  </si>
  <si>
    <t>Solarexcel wil met behulp van externe partijen, in de vorm van een technisch haalbaarheidsonderzoek, de slaagkans van de ontwikkeling bouw en marktintroductie van een nieuwe zonneceltoplaag, waarmee de reflectie van zonnecellen van een nieuwe zonneceltoplaag wordt teruggedrongen naar bijna 0 % vergroten. Refelctie bij zonnecellen bedraagt op dit moment nog tussen de 8-20%. Door het wegnemen van de reflectie zal het rendement van de zonnecel aanzienlijk toenemen.</t>
  </si>
  <si>
    <t>PROJ-00911</t>
  </si>
  <si>
    <t>Onbemande helikopter voor stedelijke gebieden</t>
  </si>
  <si>
    <t xml:space="preserve">Remote controlled helicopter for urban areas </t>
  </si>
  <si>
    <t>Geocopter B.V.</t>
  </si>
  <si>
    <t>Olivier van Noortweg 7, 5928 LX, Venlo</t>
  </si>
  <si>
    <t>http://www.epicos.com/EPCompanyProfileWeb/GeneralInformation.aspx?id=664</t>
  </si>
  <si>
    <t>Profileren van Zuid-Nederland als een toptechnologische regio . Met het stimuleren van Geocopter vanuit de Adviesregeling wordt aan de hoofd- en subdoelstellingen van OP-Zuid voldaan: - Het ontwikkelingstraject bevat innovatieve elementen met een hoog technologisch karakter; - Geocopter haalt externe kennis in huis, past deze toe en genereert hieruit omzet; - Geocopter is een startend (&lt; 5 jr.) MKB bedrijf met ambitieuze maar realistische ondernemers; - De nieuwe te ontwikkelen onbemande helikopter vult een behoefte in de markt; - De bijdrage stimuleert innovatie en verhoogt het innovatieve vermogen; - Het project versterkt de concurrentiepositie en draagt bij aan de continuïteit van het bedrijf; - Het project zorgt voor extra werkgelegenheid binnen het bedrijf</t>
  </si>
  <si>
    <t>PROJ-00912</t>
  </si>
  <si>
    <t>Zuig- afzakmachine t.b.v. asbest</t>
  </si>
  <si>
    <t>Suction and prolapsemachine for asbetosremoval</t>
  </si>
  <si>
    <t>X-Itrac Benelux V.O.F.</t>
  </si>
  <si>
    <t>Vriesdonk 7, 4907 XR, Oosterhout</t>
  </si>
  <si>
    <t>Het ontwikkelen van een zuig-afzakmachine tbv asbest waarmee zeer snel, op een ergonomisch verantwoorde wijze, alle noodzakelijk te verwijderen met asbest vervuild stof, as en stukjes materiaal kunnen worden opgezogen en betrouwbaar en veilig worden opeslagen in Big Bags zonder dat asbestdeeltjes kunnen ontsnappen.</t>
  </si>
  <si>
    <t>PROJ-00914</t>
  </si>
  <si>
    <t>MVP: Realisatie kennis-, innovatie en Leer- werkomgeving</t>
  </si>
  <si>
    <t>MVP: realisation knowledge-, innovation and study-work environment</t>
  </si>
  <si>
    <t>De inrichting en exploitatie van een kennis -en innovatiecentrum, inclusief een leer-werk/onderzoeksomgeving als hart van het Maintenance Valuepark. Het centrum initieert, stimuleert en begeleidt open innovatie en biedt een moderne praktijkomgeving aan voor onderwijs en bijscholing. De output is het tegengaan van de vergrijzing in de sector en de introductie van nieuwe maintenance services.</t>
  </si>
  <si>
    <t>PROJ-00915</t>
  </si>
  <si>
    <t>Gubbels-21e eeuw</t>
  </si>
  <si>
    <t>Gubbels- 21st century</t>
  </si>
  <si>
    <t>Elbert Gubbels &amp; Zonen B.V.</t>
  </si>
  <si>
    <t>Oude Trambaan 27a, 6049 GT,  HERTEN</t>
  </si>
  <si>
    <t>http://www.gubbelspipes.com/nl/</t>
  </si>
  <si>
    <t>Het optimaliseren van de productiviteit en de efficiëncy binnen de onderneming door geheel of gedeeltelijke vernieuwing van de interne werkprocessen welke zullen worden afgestemd op optimale benutting van de vaardigheden en competenties van de medewerkers.</t>
  </si>
  <si>
    <t>PROJ-00916</t>
  </si>
  <si>
    <t>Verbetering van de huidige arbeidsproductiviteit en concurrentiepositie door een reorganisatie en verdere optimalisatie van de huidige arbeid- en werkprocessen.</t>
  </si>
  <si>
    <t>PROJ-00917</t>
  </si>
  <si>
    <t>Antonissen Interieurbouw B.V.</t>
  </si>
  <si>
    <t>Minervum 7359, 4817 ZH, Breda</t>
  </si>
  <si>
    <t>http://www.antonissen.nl/</t>
  </si>
  <si>
    <t>Taken en verantwoordelijkheden personeel verhelderen. Door het toedelen van taken en verantwoordelijkheden ontstaan er functieprofielen. Deze dienen houvast te bieden en richting te geven aan de uit te voeren werkzaamheden. Daarnaast denkt denkt het management door eht personeel een bredere verantwoordelijkheid en rol te geven de gehele onderneming slagvaardiger, innovatiever en daardoor ook concurrerend zal zijn en blijven. Het management verwacht door meer verantwoordelijk heid bij medewerkers neer te leggen , meer ideeën en initiatieven door de medewerkers ingebracht zullen worden. De organisatie wil dit bereiken door te gaan werken met zelfsturende verbeterteams.</t>
  </si>
  <si>
    <t>PROJ-00918</t>
  </si>
  <si>
    <t>IMAX - Immuunsysteem versterkende arabinoxylanen uit tarwe</t>
  </si>
  <si>
    <t>IMAX - Immunesystem strengthening arabinoxylanes from wheat</t>
  </si>
  <si>
    <t>BioActor B.V.</t>
  </si>
  <si>
    <t>http://www.bioactor.com/</t>
  </si>
  <si>
    <t>Als direct gevolg van het project zal er extra personeel aangeworven worden. Daarnaast zal een deel van de subsidie aangewend worden om onderzoek uit te laten voeren bij de Universiteit Maastricht en het MUMC. De ultieme doelstel ling is om Kennis om te zetten in Kassa.</t>
  </si>
  <si>
    <t>PROJ-00919</t>
  </si>
  <si>
    <t>Smartwinch</t>
  </si>
  <si>
    <t>Hotraco Agri BV</t>
  </si>
  <si>
    <t>Stationsstraat 142, 5963 AC, Hegelsom</t>
  </si>
  <si>
    <t>http://www.hotraco-agri.com/nl</t>
  </si>
  <si>
    <t>In samenwerking met externe deskundigen de technische haalbaarheid te toetsen of de huidige, op standaard gelijkstroom en wisselstroommotoren gebaseerde ventilatiesystemen, vervangen kunnen worden met krachtige  software geregelde custom-made stappenmotoren met geïntegreerde pulsgevers en sensoren in de tandwielkast.</t>
  </si>
  <si>
    <t>PROJ-00920</t>
  </si>
  <si>
    <t>Kunststof pallets uit gemengde, opgeschuimde kunststof reststromen</t>
  </si>
  <si>
    <t>Plastic pallets from mixed, frothed plastic side streams</t>
  </si>
  <si>
    <t>Cradle to Cradle Products bv</t>
  </si>
  <si>
    <t>Nieuwstadterweg 21, 6136 KN, Sittard</t>
  </si>
  <si>
    <t>http://www.c2cp.com/</t>
  </si>
  <si>
    <t>Door het inzichtelijk maken van goedkopere alternatieven aan grondstoffen, alsmede het ter uitlocentïering beschermen van de voor het businessconcept specifieke IP, zal een uniek marktpositie gecreëerd kunnen worden.</t>
  </si>
  <si>
    <t>PROJ-00921</t>
  </si>
  <si>
    <t>Innoveren met Dyneema, van veiligheidsschoen tot vislijn</t>
  </si>
  <si>
    <t>Innovating with Dyneema, from safetyshoe to fishingline</t>
  </si>
  <si>
    <t>Eurofibers</t>
  </si>
  <si>
    <t>Withuisveld 8, 6226 NV, Maastricht</t>
  </si>
  <si>
    <t>http://eurofibers.com/</t>
  </si>
  <si>
    <t>Het onderzoeken van de technische en commerciële haalbaarheid van twee innovatieve toepassingen van Dyneema: de tussen zool en toe cap in veiligheidsschoenen en de gesponnen vislijn.</t>
  </si>
  <si>
    <t>PROJ-00923</t>
  </si>
  <si>
    <t>Beleidsplan</t>
  </si>
  <si>
    <t>Policy</t>
  </si>
  <si>
    <t>Klinkers Interieurproducties B.V.</t>
  </si>
  <si>
    <t>Burgemeester Visschersstraat 141, 6235 EB, Ulestraten</t>
  </si>
  <si>
    <t>ULESTRATEN</t>
  </si>
  <si>
    <t>http://www.klinkers.nl/</t>
  </si>
  <si>
    <t>Het verbeteren van de productiviteit en de efficiëncy binnen de onderneming door optimalisering van de interne werkprocessen en door optimale benutting van de competenties van de medewerkers.</t>
  </si>
  <si>
    <t>PROJ-00924</t>
  </si>
  <si>
    <t>Hotraco Group BV</t>
  </si>
  <si>
    <t>http://www.hotraco-group.com/nl</t>
  </si>
  <si>
    <t>Met de resultaten van deze sociale innovatie verwacht Hotraco Group in de toekomst de interne proceskosten te optimaliseren en tegelijkertijd haar kenniscapaciteit te verhogen en daardoor de concurrentiepositie van de Zuid Nederlandse maakindustrie positief te beïnvloeden. Door verbeterde werk-methodieken, kennismanagement met daarbij behorende competentie-ontwikkeling zal de bais voor toekomstige werkgelegenheid in deze sector geconsolideerd worden.</t>
  </si>
  <si>
    <t>PROJ-00925</t>
  </si>
  <si>
    <t>Ontwikkeling prototype residuverwijdering met VAM-residuce</t>
  </si>
  <si>
    <t>Development prototype residueremoval with VAM residue</t>
  </si>
  <si>
    <t xml:space="preserve">VAM-Watertech </t>
  </si>
  <si>
    <t>Monsterweg 64, 4454 AC, Borssele</t>
  </si>
  <si>
    <t>BORSSELE</t>
  </si>
  <si>
    <t>http://vam-watertech.com/?lang=nl</t>
  </si>
  <si>
    <t>Het ontwikkelen van een waterverbruik besparende, geïntegreerde was- en zuiveringsinstallatie, die er enerzijds voor zorgt dat producten uit de fruitteelt op het gebied van voedselveiligheid verbeterd worden door het in belangrijke mate reduceren van het residu van bestrijdingsmiddelen en die er anderzijds voor zorgt dat aan toekomstige lozingseisen wordt voldaan.</t>
  </si>
  <si>
    <t>PROJ-00927</t>
  </si>
  <si>
    <t>Innovatief organiseren op de kokerij bij Napoleon</t>
  </si>
  <si>
    <t>Innovative organising on the catering at Napoleon</t>
  </si>
  <si>
    <t>De doelstelling van dit project is erop gericht de werkprocessen op de kokerij bij Napoleon te verbeteren om tot een productieve en flexibele organisatie te komen. Hierbij zullen de medewerkers zoveel mogelijk worden betrokken en gestimuleerd om mee te denken aan verbetervoorstellen. Het dagelijkse werk wordt daardoor interessanter met meer verantwoordelijkheden en inspraak.</t>
  </si>
  <si>
    <t>PROJ-00928</t>
  </si>
  <si>
    <t>Kwaliteitsimpuls II centrum Helmond</t>
  </si>
  <si>
    <t>Qualityimpulse II citycentre Helmond</t>
  </si>
  <si>
    <t>http://www.helmond.nl/</t>
  </si>
  <si>
    <t>Kwaliteitsverbetering van een aantal locaties in het centrum van Helmond, met het oog op economische meerwaarde en leefomgeving.</t>
  </si>
  <si>
    <t>PROJ-00929</t>
  </si>
  <si>
    <t>Sociale Innovatie (Feyter Industrial Services op weg naar de toekomst)</t>
  </si>
  <si>
    <t>Social Innovation ( Feyter Industrial Service prepares for the future)</t>
  </si>
  <si>
    <t>Feyter Industrial Services B.V.</t>
  </si>
  <si>
    <t>Meester F.J. Haarmanweg 17, 4538 AM, Terneuzen</t>
  </si>
  <si>
    <t>http://www.feyter.com/industrial</t>
  </si>
  <si>
    <t>Organisatie richting toekomst 'naar een hoger performance niveau te gaan tillen'</t>
  </si>
  <si>
    <t>PROJ-00930</t>
  </si>
  <si>
    <t>Ozeon Design Gevels</t>
  </si>
  <si>
    <t>Ozeon Design Housefronts</t>
  </si>
  <si>
    <t>Ozeon</t>
  </si>
  <si>
    <t>Windmolen 46, 6003 BK, Weert</t>
  </si>
  <si>
    <t>http://ozeon.nl/</t>
  </si>
  <si>
    <t>Technische ontwikkelingen en testen t.b.v. haalbaarheid. Opstellen van de specificaties - markttesten prototypes t.b.v. input technische haalbaarheid - Onderzoek naar normeringen en certificeringen (NL, B, D, Fr, Sp, UK) - Advies en definitie logistiek en productie proces - Applicatietechnieken ontwikkelen inclusief testopstellingen - Testmodellen t.b.v. onderzoek certificeringseisen - Laboratorium testen t.b.v. onderzoeken certificeringseisen</t>
  </si>
  <si>
    <t>PROJ-00931</t>
  </si>
  <si>
    <t>Metabole gezondheidsbevorderaar voor mensen</t>
  </si>
  <si>
    <t>Metabolic  healthimprover for humans</t>
  </si>
  <si>
    <t>Imedia Pharma B.V.</t>
  </si>
  <si>
    <t>Handelsweg 7, 6114 BR, Susteren</t>
  </si>
  <si>
    <t>SUSTEREN</t>
  </si>
  <si>
    <t>Imedia Pharma BV wil op detacheringsbasis onderzoek laten verrichten naar effectieve stimulering van het natuurlijk (GF) mechanisme gericht op het ontwikkelen en vermarkten metabole gezondheidsbevorderaars in de vorm van voedingssupplementen / additieven / medicijnen.</t>
  </si>
  <si>
    <t>PROJ-00932</t>
  </si>
  <si>
    <t>Ontwikkeling van de Matrix Structuur</t>
  </si>
  <si>
    <t>Development of the Matrix Structure</t>
  </si>
  <si>
    <t>ARTEC Interim B.V.</t>
  </si>
  <si>
    <t>Boulevard Bankert 230, 4382 AC, Vlissingen</t>
  </si>
  <si>
    <t>http://www.artec-groep.nl/</t>
  </si>
  <si>
    <t>Artec ziet vele mogelijkheden in de markt voor het uitbreiden van haar dienstverlening tot een full service concept. Om de diversiteit aan diensten te kunnen uitbreiden zonder aan kwaliteit en klantgerichtheid in te boeten moet de interne organisatie aan een aantal voorwaarden voldoen.</t>
  </si>
  <si>
    <t>PROJ-00934</t>
  </si>
  <si>
    <t>Simulatie-installatie</t>
  </si>
  <si>
    <t>Simulation-installation</t>
  </si>
  <si>
    <t>ErRaKal B.V.</t>
  </si>
  <si>
    <t>Voortstraat 4e, 6373 AW, Landgraaf</t>
  </si>
  <si>
    <t>LANDGRAAF</t>
  </si>
  <si>
    <t>http://www.errakal.nl/</t>
  </si>
  <si>
    <t>Haalbaarheidsondezoek naar de ontwikkeling van een simulatie-installatie voor het testen van instrumenten en appendages onder kritische omstandigheden, met als doel "slijtage/veroudering" te kunnen voorspellen en daarmee de veiligheid in de praktijk te verhogen.</t>
  </si>
  <si>
    <t>PROJ-00935</t>
  </si>
  <si>
    <t>Smart advertising mirror</t>
  </si>
  <si>
    <t>Admirror B.V.</t>
  </si>
  <si>
    <t>De Valkenberg 6, 6301 PM, Valkenburg</t>
  </si>
  <si>
    <t>VALKENBURG LB</t>
  </si>
  <si>
    <t>https://admirror.nl/</t>
  </si>
  <si>
    <t>De technische en economische haalbaarheid onderzoeken van een nieuwe reclamespiegel die van afstand aangestuurd kan aangestuurd kan worden en een overkoepelend managementsysteem onderzoeken.</t>
  </si>
  <si>
    <t>PROJ-00936</t>
  </si>
  <si>
    <t>€ 100.000,- woning</t>
  </si>
  <si>
    <t>€ 100.000,- house</t>
  </si>
  <si>
    <t>Haegens Vastgoed B.V.</t>
  </si>
  <si>
    <t>Kranestraat 33, 5961 GX, Horst</t>
  </si>
  <si>
    <t>De haalbaarheid onder bewijs te stellen van een woningbouwconcept waarbij voor een maximaal stichtingsbedrag van € 100.000 een complete, comfortabele, duurzame en energiezuinige woning gebouwd kan worden.</t>
  </si>
  <si>
    <t>PROJ-00937</t>
  </si>
  <si>
    <t>Integraal Incidentgestuurd Collectief Veiligheidssysteem Bedrijventerreinen (IICV)</t>
  </si>
  <si>
    <t>Integral Incidentdriven Collective Securitysystem Businessparks (IICV)</t>
  </si>
  <si>
    <t>Stichting Parkmanagement Westelijke Mijnstreek</t>
  </si>
  <si>
    <t>Poststraat 8, 6135 KR, Sittard</t>
  </si>
  <si>
    <t>http://www.parkmanagementwm.nl/</t>
  </si>
  <si>
    <t>Project is gericht op het creeren van een uitstekend vestigingsklimaat voor het aantrekken van ondernemingen door het installeren van een camerabeveiligingssysteem op enkele bedrijventerreinen in regio Sittard-Geleen.</t>
  </si>
  <si>
    <t>PROJ-00947</t>
  </si>
  <si>
    <t>Sociale Innovatie Mush Comb</t>
  </si>
  <si>
    <t>Social Innovation Mush Comb</t>
  </si>
  <si>
    <t>Mush Comb</t>
  </si>
  <si>
    <t>Nijverheidsstraat 2A, 5961 PJ, Horst</t>
  </si>
  <si>
    <t>http://www.mushroommachinery.com/</t>
  </si>
  <si>
    <t>Het optimaliseren van de productiviteit en de efficiency binnen de ondernemening door geheel of gedeeltelijke vernieuwing van de interne werkprocessen welke zullen worden afgestemd op optimale benutting van de vaardigheden en competenties van de werknemers.</t>
  </si>
  <si>
    <t>PROJ-00948</t>
  </si>
  <si>
    <t>Bruisend Waterplein Breda</t>
  </si>
  <si>
    <t>Bubbling Watersquare Breda</t>
  </si>
  <si>
    <t>Project met als doelstelling om de binnenhaven toegankelijker en aantrekkelijker te maken voor watersporttoerisme.</t>
  </si>
  <si>
    <t>PROJ-00950</t>
  </si>
  <si>
    <t>Inzet van zonne-energie voor de productie van PV-panelen</t>
  </si>
  <si>
    <t>Use of Solar-energy for the production of PV- panels</t>
  </si>
  <si>
    <t>http://www.rimastechnologygroup.com/nl/</t>
  </si>
  <si>
    <t>De innovatie beoogt de productie van zonnepanelen volledig zelfverzorgend mogelijk te maken. Dit is als concept nieuw in de markt. Rimas wil dit realiseren door: het combineren van zonnestroom en zonnewarmte, zodanig dat de installatie op het dak van een fabriek past; het ontwerpen van een energietechnisch optimaal gebouw, met focus op isolatie en koeling; het redesignen van de energieverbruikers in de productielijnen.</t>
  </si>
  <si>
    <t>PROJ-00953</t>
  </si>
  <si>
    <t>Ruggedize TV camera</t>
  </si>
  <si>
    <t>BV Nederlandse Instrumenten Companie "Nedinsco"</t>
  </si>
  <si>
    <t>Het ontwikkelen van een ruggedized TV camera voor Defensie toepassing</t>
  </si>
  <si>
    <t>PROJ-00954</t>
  </si>
  <si>
    <t>Productieproces zonnecel toplaag</t>
  </si>
  <si>
    <t>Productionprocess solarcell toplayer</t>
  </si>
  <si>
    <t>Het inhuren van een innovatiemedewerker voor onderzoek naar het productieproces van de toplaag en hechtpolymeren</t>
  </si>
  <si>
    <t>PROJ-00956</t>
  </si>
  <si>
    <t>Hands-on leren verbeteren van processen</t>
  </si>
  <si>
    <t>Hands-on learning process improvement</t>
  </si>
  <si>
    <t>Geelen Techniek B.V.</t>
  </si>
  <si>
    <t>Windmolenven 43, 6081 PJ, Haelen</t>
  </si>
  <si>
    <t>http://www.geelencounterflow.com/en</t>
  </si>
  <si>
    <t>Het 'hands-on' leren verbeteren van processen en daarmee het wijzigen van de werkwijzen versterkt de inhoudelijke competenties van de medewerkers. In plaats van uitsluitend de fabricage-werkzaamheden uit te voeren leren de medewerkers hoe ze deze werkzaamheden efficiënter, productiever en op een prettigere wijze kunnen uitvoeren. Het weken in een verbeter team aan de realisatie van gerichte, realiseerbare en acceptabele doelstellingen o.l.v. een teamleider en met begeleiding van een extern adviseur zorgt ervoor dat de dagelijkse arbeidsverhoudingen op een succesvolle manier wijzigen naar een flexibele, duidelijke en geaccepteerde vorm.</t>
  </si>
  <si>
    <t>PROJ-00959</t>
  </si>
  <si>
    <t>Van kennis hebben naar kennis delen</t>
  </si>
  <si>
    <t>From having knowledge to sharing knowledge</t>
  </si>
  <si>
    <t>Westenburg Assurantiën</t>
  </si>
  <si>
    <t>Claudius Prinsenlaan 111, 4817 HC, Breda</t>
  </si>
  <si>
    <t>http://www.westenburg.nl/</t>
  </si>
  <si>
    <t>Voorbereid zijn op de enorm veranderende markt met gedegen nieuwe business visie waarin de passie voor vak en klant aandacht krijgt.</t>
  </si>
  <si>
    <t>PROJ-00960</t>
  </si>
  <si>
    <t>Procesverbetering, gericht op interne werk- en taakverdeling</t>
  </si>
  <si>
    <t>Procesimprovement, focused on internal work- and taskassignment</t>
  </si>
  <si>
    <t>Groba B.V.</t>
  </si>
  <si>
    <t>Mangaanstraat 21, 6031 RT, Nederweert</t>
  </si>
  <si>
    <t>http://www.groba.eu/nl/</t>
  </si>
  <si>
    <t>Het realiseren van een verbeterde organisatie waarin het prettig werken is. Wanneer de medewerkers zichzelf beter kunnen ontplooien in een prettige werkomgeving ontstaan nieuwe ideeen, wordt de arbeidsproductiviteit verhoogd en ontstaan mogelijk nieuwe producten en product-marktcombinaties die de winstgevendheid van de onderneming vergroten.</t>
  </si>
  <si>
    <t>PROJ-00961</t>
  </si>
  <si>
    <t>Sociale innovatie 2012</t>
  </si>
  <si>
    <t>Social Innovation 2012</t>
  </si>
  <si>
    <t>In dit project worden met externe ondersteuning de strategische keuzes van Walk Aandrijftechniek als productspecialist in aandrijfsystemen concreet vertaald naar ambities en doelstellingen van de individuele werknemer. De invulling van deze persoonlijke ambities en doelstellingen, moeten resulteren in nieuwe, verbeterde werkprocessen.</t>
  </si>
  <si>
    <t>PROJ-00963</t>
  </si>
  <si>
    <t>Trento Toolbox</t>
  </si>
  <si>
    <t>Trento Engineering B.V.</t>
  </si>
  <si>
    <t>Roda J.C. Ring 101A, 6466 NH, Kerkrade</t>
  </si>
  <si>
    <t>http://www.trento-engineering.nl/</t>
  </si>
  <si>
    <t>Door in te zetten op procesverbetering kan Trento de productiviteit verhogen, groeien en investeren in eigen ontwikke lingen en innovaties waardoor de onderneming weer verder kan groeien. Dit heeft een positief effect op de werkgelegenheid in Zuid-Nederland.</t>
  </si>
  <si>
    <t>PROJ-00965</t>
  </si>
  <si>
    <t>Merba werkt aan procesverbetering door de inzet van het talent van haar medewerkers!</t>
  </si>
  <si>
    <t>Merba works on processimprovement by using the talent of her employees!</t>
  </si>
  <si>
    <t>Banketbakkerij Merba B.V.</t>
  </si>
  <si>
    <t>Wilhelminakanaal Noord 2, 4902 VR, Oosterhout</t>
  </si>
  <si>
    <t>http://www.merba.com/pages/homepage.aspx</t>
  </si>
  <si>
    <t>Het rendement verhogen door te werken aan het verbeteren van de leercultuur van de organisatie waardoor de medewerkers een grotere zelfstandigheid en zelfstartendheid krijgen en verantwoordelijkheid nemen en samenwerken een vanzelfsprekendheid is.</t>
  </si>
  <si>
    <t>PROJ-00967</t>
  </si>
  <si>
    <t>Verhoogde output door slimmer werken</t>
  </si>
  <si>
    <t>Higher output by smarter working</t>
  </si>
  <si>
    <t>PROJ-00972</t>
  </si>
  <si>
    <t>Invoering zelfsturende flexteams</t>
  </si>
  <si>
    <t>Introduction selfdirecting flexteams</t>
  </si>
  <si>
    <t>Lezzet Grill</t>
  </si>
  <si>
    <t>Markt 61, 6211 CL, Maastricht</t>
  </si>
  <si>
    <t>http://www.lezzetgrill.nl/</t>
  </si>
  <si>
    <t>PROJ-00983</t>
  </si>
  <si>
    <t>Invoering zelfsturende flexteams in de fitnessbranche</t>
  </si>
  <si>
    <t>Introduction selfdirecting flexteams in the fitnessbranche</t>
  </si>
  <si>
    <t>Wellnesscentre Anco BV</t>
  </si>
  <si>
    <t>Venrayseweg 114, 5961 AJ, Horst aan de Maas</t>
  </si>
  <si>
    <t>http://www.ancolifestylecentre.nl/</t>
  </si>
  <si>
    <t>PROJ-00988</t>
  </si>
  <si>
    <t>Metabole gezondheidsbevorderaar voor mensen, deel 2</t>
  </si>
  <si>
    <t>Metabolic  healthimprover for humans, part 2</t>
  </si>
  <si>
    <t>PROJ-00993</t>
  </si>
  <si>
    <t>Vermogensgestabiliseerde elektrische rolstabilisatie met energieterugwinning</t>
  </si>
  <si>
    <t>Yieldstabilising electric rollstabilisation with energy recovery</t>
  </si>
  <si>
    <t>Quantum Controls B.V.</t>
  </si>
  <si>
    <t>Industriestraat 5, 6361 HD, Nuth</t>
  </si>
  <si>
    <t>http://www.quantumcontrols.nl/</t>
  </si>
  <si>
    <t>PROJ-00999</t>
  </si>
  <si>
    <t>Leak Tite Pro Filterdoek, doorontwikkeling van lekkagevrije filtertechniek voor filterpresen</t>
  </si>
  <si>
    <t>Leak Tite Pro Filtercloth, continued development of leakfree filteringtechnology for filterpresses</t>
  </si>
  <si>
    <t>Limburg Filter BV</t>
  </si>
  <si>
    <t>Weustenraadstraat 7, 6217 HZ, Maastricht</t>
  </si>
  <si>
    <t>http://www.limburgfilter.com/</t>
  </si>
  <si>
    <t>PROJ-01000</t>
  </si>
  <si>
    <t>Visualisatie van geluid en trillingen in slag- en blaasinstrumenten</t>
  </si>
  <si>
    <t>Visualisation of sound and vibrations in percussion- and wind instruments</t>
  </si>
  <si>
    <t>Adams Paukenfabriek B.V.</t>
  </si>
  <si>
    <t>Branskamp 4, 6014 CB, Ittervoort</t>
  </si>
  <si>
    <t>THORN</t>
  </si>
  <si>
    <t>https://secure.adams-music.com/</t>
  </si>
  <si>
    <t>PROJ-01002</t>
  </si>
  <si>
    <t>Combi-warmtewisselaar</t>
  </si>
  <si>
    <t>Combi-warmthchanger</t>
  </si>
  <si>
    <t>Demetal Design B.V.</t>
  </si>
  <si>
    <t>Blauwwater 9-D, 5951 DB, Belfeld</t>
  </si>
  <si>
    <t>http://demetal.nl/index.php</t>
  </si>
  <si>
    <t>PROJ-01004</t>
  </si>
  <si>
    <t>KiloFlow GMP</t>
  </si>
  <si>
    <t>PROJ-01005</t>
  </si>
  <si>
    <t>Ultrasound Tissue Characterisation</t>
  </si>
  <si>
    <t>UTC Imaging B.V.</t>
  </si>
  <si>
    <t>Kruisstraat 65, 6171 GD, Stein</t>
  </si>
  <si>
    <t>STEIN LB</t>
  </si>
  <si>
    <t>http://utcimaging.com/</t>
  </si>
  <si>
    <t>PROJ-01006</t>
  </si>
  <si>
    <t>Ontwikkeling explosie-ontlastluik</t>
  </si>
  <si>
    <t>Development explosion-reliefhatch</t>
  </si>
  <si>
    <t>Staalmeesters</t>
  </si>
  <si>
    <t>Geijsterseweg 12, 5861 BL, Wanssum</t>
  </si>
  <si>
    <t>WANSSUM</t>
  </si>
  <si>
    <t>http://www.staalmeesters.nl/</t>
  </si>
  <si>
    <t>PROJ-01007</t>
  </si>
  <si>
    <t>Ontwikkeling van een lasersorteermachine t.b.v. schelpdieren</t>
  </si>
  <si>
    <t>Development of a lasersortingmachine for shell fish</t>
  </si>
  <si>
    <t>Roem van Yerseke B.V.</t>
  </si>
  <si>
    <t>Groeninx van Zoelenstraat 35, 4401 KZ, Yerseke</t>
  </si>
  <si>
    <t>http://zeelandsroem.nl/</t>
  </si>
  <si>
    <t>PROJ-01010</t>
  </si>
  <si>
    <t>Filtropa CNC Filtermes</t>
  </si>
  <si>
    <t>Filtropa CNC Filterknife</t>
  </si>
  <si>
    <t>Filtropa B.V.</t>
  </si>
  <si>
    <t>Schoenerweg 32, 6222 NX, Maastricht</t>
  </si>
  <si>
    <t>http://www.filtropa.com/</t>
  </si>
  <si>
    <t>PROJ-01011</t>
  </si>
  <si>
    <t xml:space="preserve">Ontsluiting Internationale School Eindhoven (ISE) op het regionaal wegennet </t>
  </si>
  <si>
    <t>Accesibility International School Eindhoven (ISE) with the regional roads</t>
  </si>
  <si>
    <t>PROJ-01013</t>
  </si>
  <si>
    <t>Lossysteem met Watertight Belt Doors</t>
  </si>
  <si>
    <t>Offloadsystem with Watertight Belt Doors</t>
  </si>
  <si>
    <t>Cemilas B.V.</t>
  </si>
  <si>
    <t>Nijverheidsweg 38, 4695 RC, Sint-Maartensdijk</t>
  </si>
  <si>
    <t>http://www.cemilas.nl/</t>
  </si>
  <si>
    <t>PROJ-01014</t>
  </si>
  <si>
    <t>Integratie van het gescheiden afvoeren van champost in de praktijk</t>
  </si>
  <si>
    <t>Integration of the seperated discharge of champost in reality</t>
  </si>
  <si>
    <t>Gesitrans B.V.</t>
  </si>
  <si>
    <t>Rouwkuilenweg 43, 5813 BH, Ysselsteyn</t>
  </si>
  <si>
    <t>http://www.gesitrans.nl/</t>
  </si>
  <si>
    <t>PROJ-01015</t>
  </si>
  <si>
    <t>Choice, reversible steriliteit</t>
  </si>
  <si>
    <t>Choice, reversible sterilisation</t>
  </si>
  <si>
    <t>Kiva Ecology</t>
  </si>
  <si>
    <t>Op Den Bergen 10, 5975 NS, Sevenum</t>
  </si>
  <si>
    <t>SEVENUM</t>
  </si>
  <si>
    <t>http://www.kivaproducts.nl/</t>
  </si>
  <si>
    <t>PROJ-01016</t>
  </si>
  <si>
    <t>Doorontwikkeling Campus Food &amp; Health s' Hertogenbosch</t>
  </si>
  <si>
    <t>Continued development Campus Food &amp; Health 's Hertogenbosch</t>
  </si>
  <si>
    <t>PROJ-01019</t>
  </si>
  <si>
    <t>Stimuleren financiële zelfredzaamheid MKB bedrijven</t>
  </si>
  <si>
    <t>Stimulating financial self-sustainability SME's</t>
  </si>
  <si>
    <t>PROJ-01020</t>
  </si>
  <si>
    <t>Breda Broeit, transformatie van het Havenkwartier</t>
  </si>
  <si>
    <t>Breda brews, transformation of the Harbourquarter</t>
  </si>
  <si>
    <t>PROJ-01021</t>
  </si>
  <si>
    <t>Turbo Deegkneder</t>
  </si>
  <si>
    <t>Turbo Doughkneader</t>
  </si>
  <si>
    <t>Sobatech B.V.</t>
  </si>
  <si>
    <t>Karveelweg 9, 6222 NJ, Maastricht</t>
  </si>
  <si>
    <t>http://www.sobatech.com/</t>
  </si>
  <si>
    <t>PROJ-01022</t>
  </si>
  <si>
    <t>Geef kleur aan verkenning</t>
  </si>
  <si>
    <t>Give color to exploration</t>
  </si>
  <si>
    <t>PROJ-01026</t>
  </si>
  <si>
    <t>Nemesis 5000, high end hardheidsmeter met een krachtbereik van 1gf tot 62,5 kgf</t>
  </si>
  <si>
    <t>Nemesis 5000, high end hardnessmeter with a powerrange from 1gf to 62,5 kgf</t>
  </si>
  <si>
    <t>http://www.innovatest-europe.com/</t>
  </si>
  <si>
    <t>PROJ-01027</t>
  </si>
  <si>
    <t>De Ontwikkeling van de Pine-O-Matic: de opmaat naar een serie zelfbedieningsapparatuur voor de detai</t>
  </si>
  <si>
    <t xml:space="preserve">The Development of the Pine-O-Matic: the starting point of a series self-servicemachines for the detail.. </t>
  </si>
  <si>
    <t>PROJ-01030</t>
  </si>
  <si>
    <t>Ontwikkeling van een pijnarme naaldelektrode</t>
  </si>
  <si>
    <t>Development of an almost painless needle-electrode</t>
  </si>
  <si>
    <t>Technomed Engineering B.V.</t>
  </si>
  <si>
    <t>Amerikalaan 71, 6190 AE, Beek</t>
  </si>
  <si>
    <t>http://www.technomed-europe.com/</t>
  </si>
  <si>
    <t>PROJ-01033</t>
  </si>
  <si>
    <t>Ontwikkeling van een toolbox voor evaluatie van dermatologische claims</t>
  </si>
  <si>
    <t>Development of a toolbox for evaluation of dermatologic claims</t>
  </si>
  <si>
    <t>Vitak B.V.</t>
  </si>
  <si>
    <t>http://www.vitak.com/</t>
  </si>
  <si>
    <t>PROJ-01034</t>
  </si>
  <si>
    <t>Ontwikkeling scheidings- en regenereerinstallatie van dekaarde t.b.v. champignonteelt</t>
  </si>
  <si>
    <t>Development of seperation- and regenerationinstallation of the coveringearth for mushroomculture</t>
  </si>
  <si>
    <t>PROJ-01035</t>
  </si>
  <si>
    <t>Intelligent computergestuurd energiebeheersysteem</t>
  </si>
  <si>
    <t>Intelligent Computerdriven Energymanagementsystem</t>
  </si>
  <si>
    <t>Op het Veld Management B.V.</t>
  </si>
  <si>
    <t>Blauwwater 9c, 5951 DB, Belfeld</t>
  </si>
  <si>
    <t>http://www.ophetveld-belfeld.nl/</t>
  </si>
  <si>
    <t>PROJ-01036</t>
  </si>
  <si>
    <t>Voedselveilig drukproces voor levensmiddelenverpakking</t>
  </si>
  <si>
    <t>Foodsafe printingproces for edibles</t>
  </si>
  <si>
    <t>Dings Kartonnages B.V.</t>
  </si>
  <si>
    <t>Parallelweg 16, 5931 PM, Tegelen</t>
  </si>
  <si>
    <t>TEGELEN</t>
  </si>
  <si>
    <t>http://www.dings.nl/</t>
  </si>
  <si>
    <t>PROJ-01037</t>
  </si>
  <si>
    <t>Veelzijdig Veere</t>
  </si>
  <si>
    <t>Versatile Veere</t>
  </si>
  <si>
    <t>Gemeente Veere</t>
  </si>
  <si>
    <t>Traverse 1, 4357 ET, Domburg</t>
  </si>
  <si>
    <t>DOMBURG</t>
  </si>
  <si>
    <t>http://www.veere.nl/</t>
  </si>
  <si>
    <t>PROJ-01040</t>
  </si>
  <si>
    <t>UNAS(R): duurzamer waterzuivering middels intelligente processturing en anammox bacteriën</t>
  </si>
  <si>
    <t>UNAS(R): sustainable watercleaning by intelligent processguiding and anammox bacteria</t>
  </si>
  <si>
    <t>PROJ-01044</t>
  </si>
  <si>
    <t>Black Paper</t>
  </si>
  <si>
    <t>Advanced Waste Water Solutions BV</t>
  </si>
  <si>
    <t>Gentsevaart 21, 4565 ER, Kapellebrug</t>
  </si>
  <si>
    <t>KAPELLEBRUG</t>
  </si>
  <si>
    <t>http://www.pureblue.nl/</t>
  </si>
  <si>
    <t>PROJ-01045</t>
  </si>
  <si>
    <t>Centrumplan Tegelen, herinrichting Wilhelminaplein</t>
  </si>
  <si>
    <t>Centerplan Tegelen, refurnishment Wilhelminaplein</t>
  </si>
  <si>
    <t>PROJ-01047</t>
  </si>
  <si>
    <t>Ontwikkeling Top &amp; Bottom "Light Weight Eco" Deburring Machine</t>
  </si>
  <si>
    <t>Development Top &amp; Bottom "Light Weight Eco" Deburring Machine</t>
  </si>
  <si>
    <t>Timesavers International B.V.</t>
  </si>
  <si>
    <t>Fruitlaan 20-30, 4462 EP, Goes</t>
  </si>
  <si>
    <t>http://www.timesaversint.com/nl/</t>
  </si>
  <si>
    <t>PROJ-01049</t>
  </si>
  <si>
    <t>Krachten bundelen voor rendabele algenkweek</t>
  </si>
  <si>
    <t>Combining powers for a profitable algaeculture</t>
  </si>
  <si>
    <t>PROJ-01050</t>
  </si>
  <si>
    <t>LED op demand</t>
  </si>
  <si>
    <t>LED on demand</t>
  </si>
  <si>
    <t>Bever Innovations B.V.</t>
  </si>
  <si>
    <t>Industrieweg 32, 4301 RS, Zierikzee</t>
  </si>
  <si>
    <t>http://www.beverinnovations.com/nl/</t>
  </si>
  <si>
    <t>PROJ-01051</t>
  </si>
  <si>
    <t>Convenience Schelpdieren III</t>
  </si>
  <si>
    <t>Convenience Shellfish III</t>
  </si>
  <si>
    <t>PROJ-01054</t>
  </si>
  <si>
    <t>Biogas drogen en ontzwavelen met Zeoliet</t>
  </si>
  <si>
    <t>Biogas drying and unsulphuring with Zeoliet</t>
  </si>
  <si>
    <t>PROJ-01057</t>
  </si>
  <si>
    <t>United World College Maastricht</t>
  </si>
  <si>
    <t>Gemeente Maastricht</t>
  </si>
  <si>
    <t>Mosae Forum 10, 6211 DW, Maastricht</t>
  </si>
  <si>
    <t>https://www.gemeentemaastricht.nl/</t>
  </si>
  <si>
    <t>PROJ-01058</t>
  </si>
  <si>
    <t>Ontwikkeling zak-/ dozen snijmachine</t>
  </si>
  <si>
    <t>Development bag-/box cuttingmachine</t>
  </si>
  <si>
    <t>Van Bedaf Metaal B.V.</t>
  </si>
  <si>
    <t>Poortweg 21, 4613 BW, Bergen op Zoom</t>
  </si>
  <si>
    <t>http://www.vanbedafmachines.nl/</t>
  </si>
  <si>
    <t>PROJ-01059</t>
  </si>
  <si>
    <t>Mobile Sensing Technology: 24/7 mobiliteitsdata</t>
  </si>
  <si>
    <t>Mobile Sensing Technology: 24/7 mobilitydata</t>
  </si>
  <si>
    <t>Mezuro B.V.</t>
  </si>
  <si>
    <t>Jodenstraat 3-A, 6114 HK, Susteren</t>
  </si>
  <si>
    <t>http://www.mezuro.com/</t>
  </si>
  <si>
    <t>PROJ-01064</t>
  </si>
  <si>
    <t>AntiRoll energie efficiente stabiliteit op schepen</t>
  </si>
  <si>
    <t>Antiroll energy efficient stability on ships</t>
  </si>
  <si>
    <t>AntiRoll B.V.</t>
  </si>
  <si>
    <t>Kuiltjeshei 4, 5684 GH, Best</t>
  </si>
  <si>
    <t>http://www.dmsholland.com/stabilisatoren/antiroll/</t>
  </si>
  <si>
    <t>PROJ-01066</t>
  </si>
  <si>
    <t>TCR technologie in de glasindustrie</t>
  </si>
  <si>
    <t>TCR technology in the glasindustry</t>
  </si>
  <si>
    <t>CelSian Glass &amp; Solar B.V.</t>
  </si>
  <si>
    <t>Zwaanstraat 1, 5651 CA, Eindhoven</t>
  </si>
  <si>
    <t>http://www.celsian.nl/</t>
  </si>
  <si>
    <t>PROJ-01070</t>
  </si>
  <si>
    <t>Kustlaboratorium, van onderzoek naar uitvoering</t>
  </si>
  <si>
    <t>Coastal laboratory, from research to execution</t>
  </si>
  <si>
    <t>PROJ-01074</t>
  </si>
  <si>
    <t>Industriële productie van dunne film barriers</t>
  </si>
  <si>
    <t>Industrial production of thin film barriers</t>
  </si>
  <si>
    <t>Roth &amp; Rau B.V.</t>
  </si>
  <si>
    <t>http://www.roth-rau.de/</t>
  </si>
  <si>
    <t>PROJ-01078</t>
  </si>
  <si>
    <t>MKB Cluster bio based composites technologies (BBCT)</t>
  </si>
  <si>
    <t>MKB Cluster Bio Based Composites Technologies (BBCT)</t>
  </si>
  <si>
    <t>PROJ-01082</t>
  </si>
  <si>
    <t>Biobased Innovations Garden Rusthoeve 2020</t>
  </si>
  <si>
    <t>Stg ter exploitatie proefboerderij 'Rusthoeve'</t>
  </si>
  <si>
    <t>Noordlangeweg 42, 4486 PR, Colijnsplaat </t>
  </si>
  <si>
    <t>COLIJNSPLAAT</t>
  </si>
  <si>
    <t>http://www.proefboerderij-rusthoeve.nl/</t>
  </si>
  <si>
    <t>PROJ-01089</t>
  </si>
  <si>
    <t>EUregio Life Cycle Costing (EULC2)</t>
  </si>
  <si>
    <t>Stichting Maastricht Maintenance Boulevard</t>
  </si>
  <si>
    <t>Vliegveldweg 110, 6199 AD, Maastricht Airport</t>
  </si>
  <si>
    <t>http://www.maastrichtmaintenanceboulevard.nl/</t>
  </si>
  <si>
    <t>PROJ-01101</t>
  </si>
  <si>
    <t>Byproducts Business Lab  Open-Innovation Site (BYBLOS) 'fase 1'</t>
  </si>
  <si>
    <t>Byproducts Business Lab Open-Innovation Site (BYBLOS) 'phase 1'</t>
  </si>
  <si>
    <t xml:space="preserve">Teeuwissen Group </t>
  </si>
  <si>
    <t>Korte Oijen 6, 5433 NE, Katwijk</t>
  </si>
  <si>
    <t>KATWIJK NB</t>
  </si>
  <si>
    <t>http://www.teeuwissen.nl/nl/</t>
  </si>
  <si>
    <t>PROJ-01103</t>
  </si>
  <si>
    <t>Expertisecentrum Logistiek Zeeland</t>
  </si>
  <si>
    <t>Expertisecentre Logistics Zeeland</t>
  </si>
  <si>
    <t>PROJ-01104</t>
  </si>
  <si>
    <t>Kids University for Cooking</t>
  </si>
  <si>
    <t>Kids University for Cooking Foundation B.V.</t>
  </si>
  <si>
    <t>Heymansstraat 35, 5927 NP, Venlo</t>
  </si>
  <si>
    <t>http://www.kokkerelli.nl/kinderen/wie-zijn-we/</t>
  </si>
  <si>
    <t>PROJ-01117</t>
  </si>
  <si>
    <t>3D Product Configuratie Platform (3D PCP)</t>
  </si>
  <si>
    <t>3D Product Configuration Platform (3D PCP)</t>
  </si>
  <si>
    <t>3Dimerce Solutions BV</t>
  </si>
  <si>
    <t>Torenallee 20, 5617 BC, Eindhoven</t>
  </si>
  <si>
    <t>http://3dimerce.com/en/</t>
  </si>
  <si>
    <t>PROJ-01126</t>
  </si>
  <si>
    <t>Ontwikkeling multifunctionele slijpmachine</t>
  </si>
  <si>
    <t>Development multifunctional grindingmachine</t>
  </si>
  <si>
    <t>PROJ-01132</t>
  </si>
  <si>
    <t>MAXUS V1</t>
  </si>
  <si>
    <t>PROJ-01147</t>
  </si>
  <si>
    <t>TAD Cleaner</t>
  </si>
  <si>
    <t>PROJ-01148</t>
  </si>
  <si>
    <t>Foodwater</t>
  </si>
  <si>
    <t>http://vam-watertech.com/</t>
  </si>
  <si>
    <t>PROJ-01157</t>
  </si>
  <si>
    <t>Een intelligente pil</t>
  </si>
  <si>
    <t>Medimetrics Personalized Drug Delivery B.V.</t>
  </si>
  <si>
    <t>High Tech Campus 10, 5656 AE, Eindhoven</t>
  </si>
  <si>
    <t>http://medimetrics.com/Home</t>
  </si>
  <si>
    <t>PROJ-01179</t>
  </si>
  <si>
    <t>INSYST Solar Bike</t>
  </si>
  <si>
    <t>Sensus Engery B.V.</t>
  </si>
  <si>
    <t>Merelstraat 11 1742 JK Schagen</t>
  </si>
  <si>
    <t>http://sensusenergy.com/</t>
  </si>
  <si>
    <t>PROJ-01183</t>
  </si>
  <si>
    <t>IoniqaCircular</t>
  </si>
  <si>
    <t>Ioniqa Technologies B.V.</t>
  </si>
  <si>
    <t>De Lismortel 31, 5612 AR, Eindhoven</t>
  </si>
  <si>
    <t>http://www.ioniqa.com/</t>
  </si>
  <si>
    <t>PROJ-01184</t>
  </si>
  <si>
    <t>Additief op basis van bewerkt selenium</t>
  </si>
  <si>
    <t>Additive based on edited selenium</t>
  </si>
  <si>
    <t>Framelco B.V.</t>
  </si>
  <si>
    <t>Ruisvoorn 5, 4941 SB, Raamsdonksveer</t>
  </si>
  <si>
    <t>http://www.framelco.com/</t>
  </si>
  <si>
    <t>PROJ-01191</t>
  </si>
  <si>
    <t>ThromboSpin</t>
  </si>
  <si>
    <t>PROJ-01201</t>
  </si>
  <si>
    <t>Wet crazing van polymeren</t>
  </si>
  <si>
    <t>Wet crazing of polymers</t>
  </si>
  <si>
    <t>Labora Vision B.V.</t>
  </si>
  <si>
    <t>Gelderland</t>
  </si>
  <si>
    <t>Zeelsterstraat 259. 6503 CC, Nijmegen</t>
  </si>
  <si>
    <t>NIJMEGEN</t>
  </si>
  <si>
    <t>http://www.laboravision.nl/</t>
  </si>
  <si>
    <t>PROJ-01203</t>
  </si>
  <si>
    <t>Nutriënten rijke voeding in de zorg: care al la carte</t>
  </si>
  <si>
    <t>Nutrientrich food in health care: care a la carte</t>
  </si>
  <si>
    <t>SCT BV</t>
  </si>
  <si>
    <t>Broekakkerweg 23, 5126 BD, Gilze</t>
  </si>
  <si>
    <t>GILZE</t>
  </si>
  <si>
    <t>PROJ-01208</t>
  </si>
  <si>
    <t>TelBase Saas Billing (TSB)</t>
  </si>
  <si>
    <t>TelBase B.V.</t>
  </si>
  <si>
    <t>Sint Josephstraat 93, 5017 GD, Tilburg</t>
  </si>
  <si>
    <t>https://www.datacon.nl/www-datacon-nl/telbase</t>
  </si>
  <si>
    <t>PROJ-01226</t>
  </si>
  <si>
    <t>Experimentele Frictietester</t>
  </si>
  <si>
    <t>Experimental Frictiontester</t>
  </si>
  <si>
    <t>PROJ-01229</t>
  </si>
  <si>
    <t>Advanced Dutch Additive Manufacturing (ADAM)</t>
  </si>
  <si>
    <t>Xilloc Medical B.V.</t>
  </si>
  <si>
    <t>Urmonderbaan 22, 6167 RD, Geleen</t>
  </si>
  <si>
    <t>http://www.xilloc.com/</t>
  </si>
  <si>
    <t xml:space="preserve">PROJ-01240 </t>
  </si>
  <si>
    <t>De experimentele ontwikkeling van de "Knock Down Trailer"</t>
  </si>
  <si>
    <t>The experimental development of the "Knock Down Trailer"</t>
  </si>
  <si>
    <t>Kraker Trailers Axel B.V.</t>
  </si>
  <si>
    <t>Vaartwijk 7, 4571 SV, Axel</t>
  </si>
  <si>
    <t>AXEL</t>
  </si>
  <si>
    <t>http://www.krakertrailers.eu/home/</t>
  </si>
  <si>
    <t>PROJ-01244</t>
  </si>
  <si>
    <t>Cradle logistics for XL wind turbine monopiles (CLaMP)</t>
  </si>
  <si>
    <t>Conbit Engineering B.V.</t>
  </si>
  <si>
    <t>Steenoven 5, 5626 DK, Eindhoven</t>
  </si>
  <si>
    <t>http://conbit.eu/</t>
  </si>
  <si>
    <t>PROJ-01259</t>
  </si>
  <si>
    <t>Automatic Track Warning System ATWS3000</t>
  </si>
  <si>
    <t>PROJ-01276</t>
  </si>
  <si>
    <t>Postconsumer plastics, de rest van de rest</t>
  </si>
  <si>
    <t>Postconsumer plastics, the remainder of the remainder</t>
  </si>
  <si>
    <t>PROJ-01278</t>
  </si>
  <si>
    <t>De Digitale Dierenarts</t>
  </si>
  <si>
    <t>The Digital Vet</t>
  </si>
  <si>
    <t>PROJ-01281</t>
  </si>
  <si>
    <t>Algenkweek in de tomatenkas voor toepassing als eiwitbron in diervoeding</t>
  </si>
  <si>
    <t>Algaeculture in the tomatogreenhouse for use as proteinsource in animalfood</t>
  </si>
  <si>
    <t>Fa. G.J.A. van Adrichem &amp; Zn.</t>
  </si>
  <si>
    <t>Westlandse Langeweg 8/A, 4651PD, Steenbergen</t>
  </si>
  <si>
    <t>http://www.vanadrichemkwekerijen.nl/</t>
  </si>
  <si>
    <t>PROJ-01297</t>
  </si>
  <si>
    <t>Inrichting publieke ruimte Kloosterkwartier Sittard</t>
  </si>
  <si>
    <t>Furnishing public space Kloosterkwartier Sittard</t>
  </si>
  <si>
    <t>Markt 1, 6161 GE, Geleen</t>
  </si>
  <si>
    <t>Versterken van het vestigingsklimaat in de gemeente Sittard-Geleen door het creëren van een stedelijk topmilieu in Sittard middels de herbestemming van een substantiëel deel van de oude historische binnenstad.</t>
  </si>
  <si>
    <t>PROJ-00022</t>
  </si>
  <si>
    <t>Gecombineerde realtime CT/NG Testkit</t>
  </si>
  <si>
    <t>Combined realtime CT/NG Testkit</t>
  </si>
  <si>
    <t>Goffin Molecular Technologies B.V.</t>
  </si>
  <si>
    <t>Maastrichterlaan 45, 6191 AB, Beek</t>
  </si>
  <si>
    <t>http://www.goffinmoleculartechnologies.com/</t>
  </si>
  <si>
    <t>Het ontwikkelen van een snelle, specifieke en gevoelige test voor zowel chlamydia Trachomatis als voor Neisseria Gonnorrhoe. Een unieke gecombineerde test met een hoge mate van betrouwbaarheid. Naast de ontwikkeling van de testkit zal een geautomatiseerd systeem voor monstervoorbereiding en analyse worden ontwikkeld.</t>
  </si>
  <si>
    <t>PROJ-00033</t>
  </si>
  <si>
    <t>Ontwikkeling nieuw produktieprocede voor straalbuizen</t>
  </si>
  <si>
    <t>Development new productionprocedure for beamtubes</t>
  </si>
  <si>
    <t>Het project beoogt een versimpeling vd produktie van straalbuizen door de binnenhuid uit 1 geheel te vervaardigen, deze door gebruik van persmallen de juiste vorm te geven en ook de rest van het project daar op aan te passen.</t>
  </si>
  <si>
    <t>PROJ-00035</t>
  </si>
  <si>
    <t>Eco Harvester</t>
  </si>
  <si>
    <t xml:space="preserve"> W. Bakker VOF</t>
  </si>
  <si>
    <t>Dregweg 10, 4401 LD, Yerseke</t>
  </si>
  <si>
    <t>http://wbakker.com/</t>
  </si>
  <si>
    <t>Het project beoogt de ontwikkelinge van de Eco Harvester, een innovatief en duurzaam oogstsysteem voor het mechanisch oogsten van schelpdieren, met een kwaliteit die gelijkwaardig is aan handmatig geoogste producten.</t>
  </si>
  <si>
    <t>PROJ-00044</t>
  </si>
  <si>
    <t>Ontwikkeling Marumerised Diet Units</t>
  </si>
  <si>
    <t>Development Marumerised Diet Units</t>
  </si>
  <si>
    <t>Van Aarsen Machinefabriek B.V.</t>
  </si>
  <si>
    <t>Heelderweg 11, 6097 EW, Heel</t>
  </si>
  <si>
    <t>http://www.aarsen.com/</t>
  </si>
  <si>
    <t>Het project beoogd een nieuw procedé te ontwikkelen voor de productie van garnalenvoer ter plekke met: Koude extrusie, onfarm productie, flexibel en lokaal grondstofgebruik, voeren van natvoer, flexibele afstemming voersamenstelling groeifase garnaal.</t>
  </si>
  <si>
    <t>PROJ-00059</t>
  </si>
  <si>
    <t>INFIGO</t>
  </si>
  <si>
    <t>Vinfoil B.V.</t>
  </si>
  <si>
    <t>Duinweg 15, 5480 AH, Schijndel</t>
  </si>
  <si>
    <t>http://www.vinfoil.com/</t>
  </si>
  <si>
    <t>Het project beoogt het ontwikkelen van een Offset Foil Transfer (OFT) unit - INFIGO genaamd - die als enige ter wereld volcontinue kan produceren en die in nieuwe en bestaande vellenpersen geintegreerd kan worden, waarvoor tevens een enorme reductie van het verbuik van (duur) coldfoil gerealiseerd kan worden.</t>
  </si>
  <si>
    <t>PROJ-00063</t>
  </si>
  <si>
    <t>Gelbatterijen</t>
  </si>
  <si>
    <t>Gelbatteries</t>
  </si>
  <si>
    <t>Nederlandse Accumulatoren Productie B.V.</t>
  </si>
  <si>
    <t>Montageweg 1, 6045 JA, Roermond</t>
  </si>
  <si>
    <t>De ontwikkeling van gelbetterijen en de daarvoor benodigde productielijn. Gelbatterijen worden overal toegepast waar batterijen met vloeibaar elektrolyt niet kunnen of mogen worden toegepast, zolas in elktrische rolstoelen, in back-up systemen en gesloten ruimtes.</t>
  </si>
  <si>
    <t>PROJ-00065</t>
  </si>
  <si>
    <t>Ontwikkeling doorloop vacuumsysteem voor de productie van CIGS zonnepanelen</t>
  </si>
  <si>
    <t>Development passage vacuumsystem for the production of CGIS solar panels</t>
  </si>
  <si>
    <t>SMIT Ovens B.V.</t>
  </si>
  <si>
    <t>Ekkersrijt 4302, 5692 DH, Son</t>
  </si>
  <si>
    <t>http://www.smitthermalsolutions.com/</t>
  </si>
  <si>
    <t>Het project beoogt het ontwikkelen van een doorloop vacuümsysteem voor de productie van CIGS zonnepanelen.</t>
  </si>
  <si>
    <t>PROJ-00066</t>
  </si>
  <si>
    <t>Ontwikkeling van duurzame snoekbaars pootvisproductie</t>
  </si>
  <si>
    <t>Development of sustainable pike-perch</t>
  </si>
  <si>
    <t>Het project beoogt het ontwikkelen van nieuwe en geoptimaliseerde kweekmethoden voor snoekbaarslarven (pootvis) en de ontwikkeling van het bijbehorende gezondheidsmanagementsysteem.</t>
  </si>
  <si>
    <t>PROJ-00072</t>
  </si>
  <si>
    <t>Volautomatische soldeerstraat t.b.v. zonnepanelen</t>
  </si>
  <si>
    <t>Fullautomatic solderingstreet on behalf of creating solar panels</t>
  </si>
  <si>
    <t>Ontwikkeling van een volautimatische soldeerstraat voor zonnepanelen, waardoor bepaalde handelingen niet meer handmatig uitgevoerd hoeven te worden.</t>
  </si>
  <si>
    <t>PROJ-00097</t>
  </si>
  <si>
    <t>Self Carrying Panel System</t>
  </si>
  <si>
    <t>Het ontwikkelen en produceren van een nieuwe type low-cost constructiemateriaal. Het nieuwe constructiemateriaal zal bestaan uit een isolerend paneel met een geïntegreerde draagconstructie waarmee de in de traditionele bouwwereld gebruikte conventionele stalen constructieframes, rvs-panelen en afzonderlijk door een universeel zelfdragend isolerend constructiepaneel vervangen worden.</t>
  </si>
  <si>
    <t>PROJ-00118</t>
  </si>
  <si>
    <t>WATTS</t>
  </si>
  <si>
    <t>Wingz B.V.</t>
  </si>
  <si>
    <t>Ontwikkeling, patentering, prototyping en certificering van een indoor persoonsplaatsbepalingssysteem voor o.a. zorgondersteuning voor ouderen dat gebaseerd is op de innovatieve technologie van zowel ultrasone (akoestische) geluidsgolven als RF (radiofrequentie)-technologie.</t>
  </si>
  <si>
    <t>PROJ-00121</t>
  </si>
  <si>
    <t>Connected Car</t>
  </si>
  <si>
    <t>Vecos Europe B.V.</t>
  </si>
  <si>
    <t>Esp 237, 5633 AD, Eindhoven</t>
  </si>
  <si>
    <t>http://www.vecos.com/</t>
  </si>
  <si>
    <r>
      <t>De ontwikkeling van multifunctioneel, generiek communicatieplatform (boordcomputer) welke voertuigdata en rit data</t>
    </r>
    <r>
      <rPr>
        <sz val="11"/>
        <color theme="1"/>
        <rFont val="Calibri"/>
        <family val="2"/>
        <scheme val="minor"/>
      </rPr>
      <t xml:space="preserve"> verzamelt, bewerkt en ontsluit. De boordcomputer bewerkstelligt de connectiviteit tussen voertuig en back-office en maakt applicaties onder andere mogelijk op het gebied van track en trace, ritadministratie, remote diagnostics en rijstijlanalyse. Deze laatstgenoemde applicaties zullen ook in het project ontwikkeld worden. Tevens wordt een Software Development Kit ontwikkeld waarmee derden in licentie hun eigen applicaties kunnen ontwikkelen. Verder is het communicatieplatform always online, (uiteraard voorzien van een fire-wall en andere beveiligingen) en in staat om in geval een zgn Emergency Call (eCall) te kunnen initiëren.</t>
    </r>
  </si>
  <si>
    <t>PROJ-00129</t>
  </si>
  <si>
    <t>Twins</t>
  </si>
  <si>
    <r>
      <t>Ontwikkeling van een biertanksysteem dat door brouwerijen ingezet kan worden voor de kleinere</t>
    </r>
    <r>
      <rPr>
        <sz val="11"/>
        <color theme="1"/>
        <rFont val="Calibri"/>
        <family val="2"/>
        <scheme val="minor"/>
      </rPr>
      <t xml:space="preserve"> horecagelegenheden en evenementenorganisaties. De 'Twins' wordt een compacte plug and play toepassing waarin alle installatiecomponenten compact en gebruiksklaar geintegreerd zijn.</t>
    </r>
  </si>
  <si>
    <t>PROJ-00135</t>
  </si>
  <si>
    <t>Modulaire Low Cost Cells</t>
  </si>
  <si>
    <t>Modulair Low Cost Cells</t>
  </si>
  <si>
    <t>Teqq B.V.</t>
  </si>
  <si>
    <t>Genoenhuis 21, 5661 21, Geldrop</t>
  </si>
  <si>
    <t>GELDROP</t>
  </si>
  <si>
    <t>http://www.teqq.nl/nl/</t>
  </si>
  <si>
    <r>
      <t>Het ontwikkelen en vermarkten van een modulair systeem met zes low cost cells welke als een add-on</t>
    </r>
    <r>
      <rPr>
        <sz val="11"/>
        <color theme="1"/>
        <rFont val="Calibri"/>
        <family val="2"/>
        <scheme val="minor"/>
      </rPr>
      <t xml:space="preserve"> bij verticale bewerkingscentra zorgen voor een low cost substantiële upgrading van het bewerkingscentrum. Deze ontwikkeling moet resulteren in een ontwerp van een low cost modulair freessysteem.</t>
    </r>
  </si>
  <si>
    <t>PROJ-00136</t>
  </si>
  <si>
    <t>Rootball revolution</t>
  </si>
  <si>
    <t>Boomkwekerij Gebr van den Berk BV</t>
  </si>
  <si>
    <t>Donderdonk 4, 5492 VJ, Sint-Oedenrode</t>
  </si>
  <si>
    <t>SINT OEDENRODE</t>
  </si>
  <si>
    <t>http://www.vdberk.nl/welkom</t>
  </si>
  <si>
    <r>
      <t>Het ontwikkelen van een machine die verschillende maten kluiten van 70cm tot 140cm kan inpakken. Dit moet op een arbeidsbesparende, milieuvriendelijke manier gebeuren. De twee ontwikkelingen betreffen het ontwikkelen van een kluitverpakking en</t>
    </r>
    <r>
      <rPr>
        <sz val="11"/>
        <color theme="1"/>
        <rFont val="Calibri"/>
        <family val="2"/>
        <scheme val="minor"/>
      </rPr>
      <t xml:space="preserve"> een machine die aan deze eisen voldoen.</t>
    </r>
  </si>
  <si>
    <t>PROJ-00145</t>
  </si>
  <si>
    <t>Alternatieve materialen voor betonmallen</t>
  </si>
  <si>
    <t>Alternative materials for concrete molds</t>
  </si>
  <si>
    <t>Verhoeven Timmerfabriek Nederland BV</t>
  </si>
  <si>
    <t>Macroweg 18, 5804 CL, Venray</t>
  </si>
  <si>
    <t>http://www.verhoeven.nl/nl/</t>
  </si>
  <si>
    <r>
      <t>Onderzoek naar alternatieve materialen voor betonmallen om daarmee op een (kosten)efficiënte</t>
    </r>
    <r>
      <rPr>
        <sz val="11"/>
        <color theme="1"/>
        <rFont val="Calibri"/>
        <family val="2"/>
        <scheme val="minor"/>
      </rPr>
      <t xml:space="preserve"> manier eenvoudigere, nauwkeurigere en lichtere betonmallen te construeren waarmee bovenal complexere vormen gemaakt kunnen worden.</t>
    </r>
  </si>
  <si>
    <t>PROJ-00146</t>
  </si>
  <si>
    <t>Ontwikkeling van een kas analyser voor de glastuinbouw</t>
  </si>
  <si>
    <t>Development of a greenhouse analyser for the greenhouseculture</t>
  </si>
  <si>
    <r>
      <t>Ontwikkeling van een meetsysteem voor C2H4, NO en NO2 voor de glastuinbouw. Doel is om een</t>
    </r>
    <r>
      <rPr>
        <sz val="11"/>
        <color theme="1"/>
        <rFont val="Calibri"/>
        <family val="2"/>
        <scheme val="minor"/>
      </rPr>
      <t xml:space="preserve"> technisch goed werkend meetinstrument te ontwikkelen waarbij hoge temperaturen en hoge luchtvochtigheid, CO2 en CO geen rol spelen op de meetnauwkeurigheid van het instrument.</t>
    </r>
  </si>
  <si>
    <t>PROJ-00147</t>
  </si>
  <si>
    <t>Ontwikkeling van een flexibele testunstallatie voor het verwerken van snacks</t>
  </si>
  <si>
    <t>Development of a flexbile testinstallation for the processing of snacks</t>
  </si>
  <si>
    <t>Ontwikkeling van een flexibele testinstallatie voor het geautomatiseerd oplijnen en verzamelen van snacks.</t>
  </si>
  <si>
    <t>PROJ-00148</t>
  </si>
  <si>
    <t>EZ Belt Cleaner</t>
  </si>
  <si>
    <t>Projet B.V.</t>
  </si>
  <si>
    <t>Weerterveld 51, 6230 AA, Meerssen</t>
  </si>
  <si>
    <t>http://projetbv.nl/</t>
  </si>
  <si>
    <t>Ontwikkelen modulair online-reinigingssysteem voor de levensmiddelenindustrie.</t>
  </si>
  <si>
    <t>PROJ-00149</t>
  </si>
  <si>
    <t>Neon Activated Fluorescent Lamp</t>
  </si>
  <si>
    <t>NDF Special Light Products B.V.</t>
  </si>
  <si>
    <t>Leemstraat 40-44, 4705 RH, Roosendaal</t>
  </si>
  <si>
    <t>http://www.ndf.eu/</t>
  </si>
  <si>
    <r>
      <t>Ontwikkeling van innovatieve autoverlichting op basis van fluorscentieverlichtingstechnologie om tegemoet</t>
    </r>
    <r>
      <rPr>
        <sz val="11"/>
        <color theme="1"/>
        <rFont val="Calibri"/>
        <family val="2"/>
        <scheme val="minor"/>
      </rPr>
      <t xml:space="preserve"> te komen aan markttrends en veiligheidsvraagstukken vanuit de autoindustrie.</t>
    </r>
  </si>
  <si>
    <t>PROJ-00155</t>
  </si>
  <si>
    <t>Manage Your Business Europe</t>
  </si>
  <si>
    <t>Manage Your Media B.V.</t>
  </si>
  <si>
    <t>Reduitlaan 33, 4814 DC, Breda</t>
  </si>
  <si>
    <t>http://manageyourmedia.eu/</t>
  </si>
  <si>
    <r>
      <t>Het creëren van een platform voor het gebruik van narrowcasting met (inter)nationale dekking, door het aan elkaar</t>
    </r>
    <r>
      <rPr>
        <sz val="11"/>
        <color theme="1"/>
        <rFont val="Calibri"/>
        <family val="2"/>
        <scheme val="minor"/>
      </rPr>
      <t xml:space="preserve"> koppelen en centraal aansturen van de bestaande netwerken en schermen vanuit een uniek aansturing- en rapportage systeem. Voor dit platform wordt eveneens een response generating set-up box ontwikkeld welke direct waarneembaar consumentengedrag op vertoonde content meet. Aansluitend wordt dit platform getest in de vorm van een pilot project waarna een optimalisatie van het systeem plaatsvindt zodat het systeem in zijn definitieve vorm in de markt commercieel kan worden aangewend.</t>
    </r>
  </si>
  <si>
    <t>PROJ-00156</t>
  </si>
  <si>
    <t>Onderzoek naar &amp; ontwikkeling van 'high performance</t>
  </si>
  <si>
    <t xml:space="preserve">Research to and development of 'high performance </t>
  </si>
  <si>
    <t>Protesco B.V.</t>
  </si>
  <si>
    <t>Australiëweg 2, 4561 PD, Hulst</t>
  </si>
  <si>
    <r>
      <t>De ontwikkeling van een technisch volstrekt nieuwe hightech performance wegverbredingsmachine voor het automatisch</t>
    </r>
    <r>
      <rPr>
        <sz val="11"/>
        <color theme="1"/>
        <rFont val="Calibri"/>
        <family val="2"/>
        <scheme val="minor"/>
      </rPr>
      <t xml:space="preserve"> verbreden van snelwegen en provinciale wegen. De nieuwe energiezuinige en arbovriendelijke wegverbredingsmachine moet in staat zijn om meerdere materiaalsoorten gelijktijdig te kunnen verwerken.</t>
    </r>
  </si>
  <si>
    <t>PROJ-00158</t>
  </si>
  <si>
    <t>Kunststofrecycling uit afvalstromen</t>
  </si>
  <si>
    <t>Plasticrecycling from wastestreams</t>
  </si>
  <si>
    <t>Milieu Service Zuid</t>
  </si>
  <si>
    <t>S. Houbenweg 5, 6050 AB, Maasbracht</t>
  </si>
  <si>
    <r>
      <t>Ontwikkelen van scheidingsmethode in een afvalverwerkingsprogramma via near-IR/ Elektrostatisch voor verschillende types</t>
    </r>
    <r>
      <rPr>
        <sz val="11"/>
        <color theme="1"/>
        <rFont val="Calibri"/>
        <family val="2"/>
        <scheme val="minor"/>
      </rPr>
      <t xml:space="preserve"> kunststof.</t>
    </r>
  </si>
  <si>
    <t>PROJ-00176</t>
  </si>
  <si>
    <t>Dunnewand ril-stuik stansgereedschap</t>
  </si>
  <si>
    <t>Thinwall "ril-stuik" punchingtool</t>
  </si>
  <si>
    <t>InnoteQ Technical Projects B.V.</t>
  </si>
  <si>
    <t>Furkapas 8, 5624 MD, Eindhoven</t>
  </si>
  <si>
    <t>http://www.tsggroup.nl/tsggroup-nl</t>
  </si>
  <si>
    <r>
      <t>Het ontwikkelen van een nieuw proces voor het (massa)fabriceren van huizen voor slangenkoppelingen, om zo de kwaliteit</t>
    </r>
    <r>
      <rPr>
        <sz val="11"/>
        <color theme="1"/>
        <rFont val="Calibri"/>
        <family val="2"/>
        <scheme val="minor"/>
      </rPr>
      <t xml:space="preserve"> te kunnen verhogen en de productiekosten te kunnen verlagen. De doelgroep wordt gevormd door de slangenindustrie. Zij zorgen voor de koppeling van slangen in de bouw, automotive, etc.</t>
    </r>
  </si>
  <si>
    <t>PROJ-00186</t>
  </si>
  <si>
    <t>Ontwikkeling produktieproces kunststof vliegtuigtrolley</t>
  </si>
  <si>
    <t>Development productionprocess plastic airplanetrolley</t>
  </si>
  <si>
    <t>AeroCat B.V.</t>
  </si>
  <si>
    <t>Herastraat 53, 5047 TX, Tilburg</t>
  </si>
  <si>
    <t>http://www.aerocat.nl/</t>
  </si>
  <si>
    <t>Op basis van het voorlopig ontwerp, een innovatief productieproces voor een lichtgewicht kunststof trolley ontwikkelen.</t>
  </si>
  <si>
    <t>PROJ-00197</t>
  </si>
  <si>
    <t>EUVL Feedthrough</t>
  </si>
  <si>
    <t>Louwers Glastechniek &amp; Technisch Keramiek B.V.</t>
  </si>
  <si>
    <t>Energieweg 3-A, 5527 AH, Hapert</t>
  </si>
  <si>
    <t>http://www.louwers.nl/</t>
  </si>
  <si>
    <t>Voor ASML het ontwikkelen van een set feedthroughs die met glas geïsoleerd zijn en voldoen aan extreme UHV en UCV eisen voor een nieuw type lithografietechnologie voor de productie van chips: Extreme UltraViolet Lithography (EUVL).</t>
  </si>
  <si>
    <t>PROJ-00202</t>
  </si>
  <si>
    <t>TagTiles Board</t>
  </si>
  <si>
    <t>Serious Toys B.V.</t>
  </si>
  <si>
    <t>Kooikersweg 2, 5223 KA, 's-Hertogenbosch</t>
  </si>
  <si>
    <t>http://www.serioustoys.com/www.serioustoys.com/index.html</t>
  </si>
  <si>
    <r>
      <t>Het ontwikkelen van een elektronisch spelbord, het TagTiles board, waarmee kinderen interactief m.b.v. fysieke objecten</t>
    </r>
    <r>
      <rPr>
        <sz val="11"/>
        <color theme="1"/>
        <rFont val="Calibri"/>
        <family val="2"/>
        <scheme val="minor"/>
      </rPr>
      <t xml:space="preserve"> (blokken, vormen en andere objecten etc.) zich kunnen vermaken en spelenderwijs leren. Het bord is te voorzien van di verse content (software) en kan communiceren met andere objecten, waardoor het zeer interactief, eenvoudig aan te passen is aan individuele wensen en gemakkelijk uitbreidbaar is.</t>
    </r>
  </si>
  <si>
    <t>PROJ-00236</t>
  </si>
  <si>
    <t>Tele Pathologie</t>
  </si>
  <si>
    <t>Tele Pathology</t>
  </si>
  <si>
    <t>Fysicon Development B.V.</t>
  </si>
  <si>
    <r>
      <t>Door het chronisch tekort aan pathologen voor diagnosticeren van coupes (samples van weefsels) is er een behoefte aan</t>
    </r>
    <r>
      <rPr>
        <sz val="11"/>
        <color theme="1"/>
        <rFont val="Calibri"/>
        <family val="2"/>
        <scheme val="minor"/>
      </rPr>
      <t xml:space="preserve"> digitalisatie van deze coupes en versturen naar een patholoog. Het probleem is echter dat deze coupe-opnamen zeer veel data bevatten (&gt;1Gb) waardoor deze niet via het reguliere internet verstuurd kunnen worden. Fysicon heeft een (theoretische) manier ontwikkeld waarbij dit wel mogelijk is. Dit stelt instellingen in afgelegen gebieden, of instellingen zonder pathologen in staat om de coupes door een laborant te laten maken en deze digitaal aan te bieden aan pathologen. Hierbij zou Europa wijd kenniscentra geformeerd kunnen worden waar coupes geanalyseerd kunnen worden.</t>
    </r>
  </si>
  <si>
    <t>PROJ-00284</t>
  </si>
  <si>
    <t>Mijnakker.nl</t>
  </si>
  <si>
    <t>Myfield.nl</t>
  </si>
  <si>
    <t>Basfood B.V.</t>
  </si>
  <si>
    <t>De Zaale 11, 5612 AJ, Eindhoven</t>
  </si>
  <si>
    <r>
      <t>Ontwikkeling van een adviesproduct waarbij beelden van Basfood geïnterpreteerd en vertaald worden naar concrete precisie</t>
    </r>
    <r>
      <rPr>
        <sz val="11"/>
        <color theme="1"/>
        <rFont val="Calibri"/>
        <family val="2"/>
        <scheme val="minor"/>
      </rPr>
      <t xml:space="preserve"> landbouw acties tot op het niveau waarbij telers, rechtstreeks de exact op hun perceel afgestemde benodigde strooi- en/ of beregeningskaarten e.d. via mijnakker.nl kunnen betrekken. De innovatie die hiermee bereikt wordt is dat precisielandbouw (met behulp van GSP-systemen het land op vooraf bepaalde locaties bewerken met die elementen, water, voedingstoffen die nodig zijn) hiermee feitelijk mogelijk wordt, waardoor de teeltopbrengsten substantieel verhoogd kunnen worden en grondstof- en waterverbruik drastisch gereduceerd kunnen worden.</t>
    </r>
  </si>
  <si>
    <t>PROJ-00310</t>
  </si>
  <si>
    <t>Hybride aandrijflijn</t>
  </si>
  <si>
    <t>Hybrid propusionline</t>
  </si>
  <si>
    <t>Merwedestraat 15, 5347 KZ Oss</t>
  </si>
  <si>
    <t>http://www.spieringskranen.nl/</t>
  </si>
  <si>
    <r>
      <t>De ontwikkeling van een hybride aandrijflijn die aanzienlijk schoner, stiller en zuiniger is. Het idee is om deze hybride aandrijflijn te ontwikkelen op basis van een benzinemotor (minder emissie) die een generator aandrijft. De motor</t>
    </r>
    <r>
      <rPr>
        <sz val="11"/>
        <color theme="1"/>
        <rFont val="Calibri"/>
        <family val="2"/>
        <scheme val="minor"/>
      </rPr>
      <t xml:space="preserve"> zal dan worden ingeschakeld op het moment dat er onvoldoende vermogen in de accu's  (actieve ballast) aanwezig is. Bij het gebruik van de kraan (hijswerk) zal de energie uit de accu's moeten worden gehaald en bij het vieren zal de energie moeten worden teruggeleid in de accu's. Verder zullen de wielen van de hybride aandrijflijn rechtstreeks d.m.v. elektro motoren aangedreven moeten worden.</t>
    </r>
  </si>
  <si>
    <t>PROJ-00336</t>
  </si>
  <si>
    <t>Nieuwe generatie Mobiele Vouwkraan</t>
  </si>
  <si>
    <t>New generation Mobile Folding Crane</t>
  </si>
  <si>
    <t>een grote meerwaarde op het gebied van hijscapaciteit en hijshoogte ten opzichte van de concurrentie.</t>
  </si>
  <si>
    <t>PROJ-00338</t>
  </si>
  <si>
    <t>Creatieve broedplaatsen Maastricht</t>
  </si>
  <si>
    <t>Creative Breedingplaces Maastricht</t>
  </si>
  <si>
    <t>Realisatie permanente ateliers voor beeldende kunstenaars en vormgevers</t>
  </si>
  <si>
    <t>PROJ-00348</t>
  </si>
  <si>
    <t>EstrellaSat Mobile Data Platform</t>
  </si>
  <si>
    <t>EstrellaSat B.V. i.o.</t>
  </si>
  <si>
    <t>Sint Maartenslaan 18, 6221 AX, Maastricht</t>
  </si>
  <si>
    <t>Ontwikkeling turnkey communicatie oplossing voor toegang tot mijnbouwvoertuigen via inclusief weergave van data, via onboard computer, modem (+ antenne), satelliet.</t>
  </si>
  <si>
    <t>PROJ-00350</t>
  </si>
  <si>
    <t>Innovatief intermitterend urologie katheder voor de hele dag</t>
  </si>
  <si>
    <t>Innovative intermitting urology lectern for the entire day</t>
  </si>
  <si>
    <t>IQ+ Medical B.V.</t>
  </si>
  <si>
    <t>De Lind 14, 5061 HW, Oisterwijk</t>
  </si>
  <si>
    <r>
      <t>Het ontwikkelen van een intermitterend katheder dat slechts één keer per dag verwisseld hoeft te worden en dat tevens</t>
    </r>
    <r>
      <rPr>
        <sz val="11"/>
        <color theme="1"/>
        <rFont val="Calibri"/>
        <family val="2"/>
        <scheme val="minor"/>
      </rPr>
      <t xml:space="preserve"> steriel is en hierdoor vele malen hygiënischer is dan de huidige intermitterende katheders. Daardoor zal de patiënt geen plaszak meer nodig hebben omdat de katheder zich ook weer hersluit waardoor ongewenst urineverlies wordt beperkt.</t>
    </r>
  </si>
  <si>
    <t>PROJ-00360</t>
  </si>
  <si>
    <t>Mest, door Brabantse technologie van afvalstof tot hoogwaardig exportproduct</t>
  </si>
  <si>
    <t>Manure, by Brabant technology from waste to high-quality exportproduct</t>
  </si>
  <si>
    <t>Reiling Sterksel B.V.</t>
  </si>
  <si>
    <t>Pastoor Thijssenlaan 43,6026 ZG, Maarheeze</t>
  </si>
  <si>
    <t>MAARHEEZE</t>
  </si>
  <si>
    <r>
      <t>Het ontwikkelen van technologie voor het exportklaar maken van mest door het indrogen van al voorgedroogde mest van 30%</t>
    </r>
    <r>
      <rPr>
        <sz val="11"/>
        <color theme="1"/>
        <rFont val="Calibri"/>
        <family val="2"/>
        <scheme val="minor"/>
      </rPr>
      <t xml:space="preserve"> tot 90% droge stof. Het ontwikkelen van technologie om het energiegebruik in dit proces te minimaliseren door het gebruiken van restwarmte en het vergisten van een deel van de mest om biogas te winnen als energiebron voor het indroog proces.</t>
    </r>
  </si>
  <si>
    <t>PROJ-00408</t>
  </si>
  <si>
    <t>TEUN - automatisch lossen van dozen uit zeecontainers</t>
  </si>
  <si>
    <t>TEUN - automatic offloading of boxes from seacontainers</t>
  </si>
  <si>
    <t>Ergolog B.V.</t>
  </si>
  <si>
    <t>De Bloemendaal 23, 5221 EB, 's-Hertogenbosch</t>
  </si>
  <si>
    <t>http://www.ergolog.nl/nl/</t>
  </si>
  <si>
    <t>Het automatiseren van het lossen van dozen uit zeecontainers (TEU's) automatiseren. Hiervoor gaat Ergolog een volautomatische, intelligente ontlaadmachine ontwikkelen, genaamd TEUN.</t>
  </si>
  <si>
    <t>PROJ-00418</t>
  </si>
  <si>
    <t>Powerpresenter</t>
  </si>
  <si>
    <t>The Progress Factor B.V.</t>
  </si>
  <si>
    <t>Klokgebouw 191, 5617 AB, Eindhoven</t>
  </si>
  <si>
    <t>http://www.theprogressfactor.com/</t>
  </si>
  <si>
    <t>Ontwikkelen van software, applicaties, content en training voor presentaties. Voor bedrijven, overheid en opleidingsinstituten</t>
  </si>
  <si>
    <t>PROJ-00442</t>
  </si>
  <si>
    <t>Inrichting openbare ruimte stationsomgeving Helmond</t>
  </si>
  <si>
    <t>Furnishment public space stationarea Helmond</t>
  </si>
  <si>
    <t>http://www.helmond.nl/contact</t>
  </si>
  <si>
    <t>PROJ-00466</t>
  </si>
  <si>
    <t>Ontwikkeling van de Wire Cleaning System</t>
  </si>
  <si>
    <t>Development of the Wire Cleaning System</t>
  </si>
  <si>
    <t>Total Recycling Solutions B.V.</t>
  </si>
  <si>
    <t>De Mullender 28, 6419 EZ, Heerlen</t>
  </si>
  <si>
    <t>Doel van het project is het ontwikkelen van een Wire cleaning Systeem, het opleveren van een schone metaal- en rubberstroom in de bandenrecycling</t>
  </si>
  <si>
    <t>PROJ-00478</t>
  </si>
  <si>
    <t xml:space="preserve">De kennisinfrastructuur van het CvC </t>
  </si>
  <si>
    <t>The knowledgeinfrastructure of the CvC</t>
  </si>
  <si>
    <t>Cardiovascular Research Institute Maastricht</t>
  </si>
  <si>
    <t>Universiteitssingel 50, 6229 ER, Maastricht</t>
  </si>
  <si>
    <t>https://www.carimmaastricht.nl/</t>
  </si>
  <si>
    <r>
      <t>Het European Cardiovascular Center of Excellence (CVC) beoogt een infrastructuur te realiseren die garant staat voor</t>
    </r>
    <r>
      <rPr>
        <sz val="11"/>
        <color theme="1"/>
        <rFont val="Calibri"/>
        <family val="2"/>
        <scheme val="minor"/>
      </rPr>
      <t xml:space="preserve"> technologische innovatie en vernieuwing, en businessontwikkeling. door korte lijnen tussen de kennisinfrastructuur, topreferente patientenzorg, technologische ontwikkelingen en bedrijvigheiddie het cvc biedt een uitegelezen kansen voor startende ondernemers.</t>
    </r>
  </si>
  <si>
    <t>PROJ-00566</t>
  </si>
  <si>
    <t>Ithaka Science Center</t>
  </si>
  <si>
    <t>Stichting Ithaka Science Center</t>
  </si>
  <si>
    <t>Raadhuislaan 11, 5931 NR, Tegelen</t>
  </si>
  <si>
    <t>Het doel is om jonge mensen te inspireren tot een carriere in wetenschap of technologie. Jonge mensen van diverse afkomst en cultuur worden hiertoe geinspireerd door een aantrekkelijk science aanbod.</t>
  </si>
  <si>
    <t>PROJ-00643</t>
  </si>
  <si>
    <t>Transformatie en restauratie Brabanthallen</t>
  </si>
  <si>
    <t>Transformation and restauration Brabanthallen</t>
  </si>
  <si>
    <t>N.V. MEI</t>
  </si>
  <si>
    <t>Victorialaan 15, 5213JG, Den Bosch</t>
  </si>
  <si>
    <t>Restauratie en inrichting voorbouw en voormalige veehal (Heusdeb- en Altenahal)</t>
  </si>
  <si>
    <t>PROJ-00671</t>
  </si>
  <si>
    <t>Automotive House</t>
  </si>
  <si>
    <r>
      <t>Het project beoogt de realisatie van een automotive house als centrale spil op en voor de te ontwikkelen High Tech</t>
    </r>
    <r>
      <rPr>
        <sz val="11"/>
        <color theme="1"/>
        <rFont val="Calibri"/>
        <family val="2"/>
        <scheme val="minor"/>
      </rPr>
      <t xml:space="preserve"> automotive campus en daarmee als een belangrijke stimuluans voor marktgericht samenwerking tussen overheid, bedrijfsleven en kennisinstellingen op het gebied van automotive. Het automotive house wordt het centrum van activiteiten voor versterking en promotie van de Nederlandse automotive industrie.</t>
    </r>
  </si>
  <si>
    <t>PROJ-00697</t>
  </si>
  <si>
    <t>Maankwartier Heerlen/De Plaat</t>
  </si>
  <si>
    <t>Gemeente Heerlen</t>
  </si>
  <si>
    <t>Geleenstraat 25-27, 6411 HP, Heerlen</t>
  </si>
  <si>
    <t>https://www.heerlen.nl/</t>
  </si>
  <si>
    <t>Onderdeel van inrichting stationsgebied Heerlen, met verbinding tussen de stadsdelen aan het spoor gelegen</t>
  </si>
  <si>
    <t>PROJ-00814</t>
  </si>
  <si>
    <t>LED there be light</t>
  </si>
  <si>
    <t>Leds Progress B.V.</t>
  </si>
  <si>
    <t>Marie Curieweg 13, 4389 WB, Vlissingen</t>
  </si>
  <si>
    <t>Het ontwikkelen van een tunable white LED Spot met wireless aansturing evenals een afstandbediening voor het dimmen en aansturen.</t>
  </si>
  <si>
    <t>PROJ-00815</t>
  </si>
  <si>
    <t>Cultuurfabriek Maastricht</t>
  </si>
  <si>
    <t>Culture factory Maastricht</t>
  </si>
  <si>
    <r>
      <t>Doelstelling is het versterken van het vestigingsklimaat voor kenniswerkers, bewoners en bezoekers in de regio</t>
    </r>
    <r>
      <rPr>
        <sz val="11"/>
        <color theme="1"/>
        <rFont val="Calibri"/>
        <family val="2"/>
        <scheme val="minor"/>
      </rPr>
      <t xml:space="preserve"> Maastricht en hiermee (in)direct bijdragen aan de ontwikkeling van de kenniseconomie in Zuid-Nederland, door de realisatie van de Cultuurfabriek om daarmee de culturele productiesector en infrastructuur in Maastricht te stimuleren.</t>
    </r>
  </si>
  <si>
    <t>PROJ-00816</t>
  </si>
  <si>
    <t>De zoute delta</t>
  </si>
  <si>
    <t>The salt Delta</t>
  </si>
  <si>
    <r>
      <t>Het oprichten van een info- kenniscentrum in de voordelta waarbij via een marktgerichte samenwerking</t>
    </r>
    <r>
      <rPr>
        <sz val="11"/>
        <color theme="1"/>
        <rFont val="Calibri"/>
        <family val="2"/>
        <scheme val="minor"/>
      </rPr>
      <t xml:space="preserve"> overheid, bedrijfsleven en kenniscentra stimuleren en waken dat het gebied zich ontwikkeld tot een duurzaam bedrijventerrein met respect voor het aanwezige basiskapitaal. Rondom dit kenniscentrum moeten bedrijven zich clusteren om te komen tot productontwikkeling en duurzame oplossingen.</t>
    </r>
  </si>
  <si>
    <t>PROJ-00821</t>
  </si>
  <si>
    <t>Pilot innovatieve aanpak revitalisering verblijfsrecreatie Zeeland</t>
  </si>
  <si>
    <t>Pilot innovative procedure revitalisation residencerecreation Zeeland</t>
  </si>
  <si>
    <r>
      <t>Project gericht op de kwalitatieve verbetering van verblijfsrecreatie in Zeeland. 7 pilotlocaties worden aangepakt</t>
    </r>
    <r>
      <rPr>
        <sz val="11"/>
        <color theme="1"/>
        <rFont val="Calibri"/>
        <family val="2"/>
        <scheme val="minor"/>
      </rPr>
      <t xml:space="preserve"> waarbij kwalitatieve opwaardering of functieverandering wordt bewerkstelligd via innovatieve aanpak van gebiedsontwikkeling. Kosten hebben primair betrekking op publieke ruimte.</t>
    </r>
  </si>
  <si>
    <t>PROJ-00888</t>
  </si>
  <si>
    <t>Multifunctionele MZI oogstmachine geschikt voor de Noordzee</t>
  </si>
  <si>
    <t>Multifunctional MZI harvestingmachine suitable for the North Sea</t>
  </si>
  <si>
    <t>Murre Techniek B.V.</t>
  </si>
  <si>
    <t>Zuidweg 20, 4413 NM, Krabbendijke</t>
  </si>
  <si>
    <t>http://www.murre.nl/nederlands/index.asp</t>
  </si>
  <si>
    <t>PROJ-01008</t>
  </si>
  <si>
    <t>Masterplan Openbare Ruimte Binnenstad Sittard</t>
  </si>
  <si>
    <t>Masterplan Public Space Urban Sittard</t>
  </si>
  <si>
    <t>PROJ-01009</t>
  </si>
  <si>
    <t>Bundle Checking System - BCS</t>
  </si>
  <si>
    <t>PROJ-01025</t>
  </si>
  <si>
    <t>Innovatie in kunststof hulpstukken voor de distributie van gas: De transitie van gietijzer naar ...</t>
  </si>
  <si>
    <t>Innovation in plastic appliances for the distribution of gas: the transition from cast iron to ...</t>
  </si>
  <si>
    <t>H.A. Prince Kunststofbouw B.V.</t>
  </si>
  <si>
    <t>Deltaweg 1, 4691 RX, Tholen</t>
  </si>
  <si>
    <t>THOLEN</t>
  </si>
  <si>
    <t>http://www.prince.nl/</t>
  </si>
  <si>
    <t>PROJ-01029</t>
  </si>
  <si>
    <t>Ontwikkeling automatisch plaatsingssysteem wegmarkeringen</t>
  </si>
  <si>
    <t>Development automatic placement system roadmarkings</t>
  </si>
  <si>
    <t>Van Burg Equipment</t>
  </si>
  <si>
    <t>Expeditieweg 20, 4501 WC, Oostburg</t>
  </si>
  <si>
    <t>http://www.burgmetaal.nl/burgequipment.php</t>
  </si>
  <si>
    <t>PROJ-01048</t>
  </si>
  <si>
    <t>Shared Research Centrum Bio-Aromaten</t>
  </si>
  <si>
    <t>TNO Science en Technology</t>
  </si>
  <si>
    <t>De Rondom 1, 5612 AP, Eindhoven </t>
  </si>
  <si>
    <t>https://www.tno.nl/nl/</t>
  </si>
  <si>
    <t>PROJ-01081</t>
  </si>
  <si>
    <t>Chemelot Campus Community to support innovation and entrepreneurship and build up a community</t>
  </si>
  <si>
    <t>Chemelot Campus B.V.</t>
  </si>
  <si>
    <t>http://www.chemelot.nl/</t>
  </si>
  <si>
    <t>PROJ-01098</t>
  </si>
  <si>
    <t>SMART: Sport Marketing Application Research &amp; Technology</t>
  </si>
  <si>
    <t>Stichting Sport &amp; Technology</t>
  </si>
  <si>
    <t>Torenallee 3, 5617 BA, Eindhoven</t>
  </si>
  <si>
    <t>https://www.sportsandtechnology.com/</t>
  </si>
  <si>
    <t>PROJ-01115</t>
  </si>
  <si>
    <t>Earth Lab (visualising lab als onderdeel van Creative City)</t>
  </si>
  <si>
    <t>Earth Lab (visualising lab as part of Creative City)</t>
  </si>
  <si>
    <t xml:space="preserve">Stichting Museum voor Industrie en Samenleving </t>
  </si>
  <si>
    <t>Museumplein 2, 6461 MA, Kerkrade</t>
  </si>
  <si>
    <t>PROJ-01116</t>
  </si>
  <si>
    <t>Uitvoering Sociale Innovatieregeling</t>
  </si>
  <si>
    <t>Execution Social Innovationregulation</t>
  </si>
  <si>
    <t>Provincie Noord-Brabant, Stimulus</t>
  </si>
  <si>
    <t>Emmasingel 26, 5611 AZ, Eindhoven</t>
  </si>
  <si>
    <t>http://www.stimulus.nl/</t>
  </si>
  <si>
    <t>PROJ-01120</t>
  </si>
  <si>
    <t>Recycling Dekaarde</t>
  </si>
  <si>
    <t>Recycling coveringearth</t>
  </si>
  <si>
    <t>Champignonkwekerij Gemert B.V.</t>
  </si>
  <si>
    <t>Beeksedijk 10, 5421 XC, Gemert</t>
  </si>
  <si>
    <t>PROJ-01161</t>
  </si>
  <si>
    <t>Mydenity - Enabeling people aware environments</t>
  </si>
  <si>
    <t>Epesi Creative New Media B.V.</t>
  </si>
  <si>
    <t>Kuiperspoort 22, 4331 GS, Middelburg</t>
  </si>
  <si>
    <t>http://www.epesi.eu/</t>
  </si>
  <si>
    <t>PROJ-01168</t>
  </si>
  <si>
    <t>Innovatie in de renovatie van waterleidingen</t>
  </si>
  <si>
    <t>Innovation in the renovation of waterpipes</t>
  </si>
  <si>
    <t>P.K.Z. VOF</t>
  </si>
  <si>
    <t>PROJ-01174</t>
  </si>
  <si>
    <t>Sustainable Safety Tyre</t>
  </si>
  <si>
    <t>Hollandse Bandenmarkt International B.V.</t>
  </si>
  <si>
    <t>http://www.hbi-tyres.com/</t>
  </si>
  <si>
    <t>PROJ-01199</t>
  </si>
  <si>
    <t>Mestverwerking door middel van vrieskristallisatie</t>
  </si>
  <si>
    <t>Manureprocessing by using freezingcrystallisation</t>
  </si>
  <si>
    <t>Coöperatie Mestac U.A.</t>
  </si>
  <si>
    <t>De Waal 49, 5684 PH, Best</t>
  </si>
  <si>
    <t>http://mestac.nl/</t>
  </si>
  <si>
    <t>PROJ-01227</t>
  </si>
  <si>
    <t>Ultra Safe Cube Drum</t>
  </si>
  <si>
    <t>Curtec Nederland B.V.</t>
  </si>
  <si>
    <t>Spoorlaan Noord 92, 5121 WX, Rijen</t>
  </si>
  <si>
    <t>http://www.curtec.com/nl</t>
  </si>
  <si>
    <t>PROJ-01230</t>
  </si>
  <si>
    <t>Active Health</t>
  </si>
  <si>
    <t>Maastricht Instruments B.V.</t>
  </si>
  <si>
    <t>Universiteitssingel 50, 6229 ER, Maastricht</t>
  </si>
  <si>
    <t>http://www.maastrichtinstruments.nl/</t>
  </si>
  <si>
    <t>PROJ-01256</t>
  </si>
  <si>
    <t>Room for Perfection - de ontwikkeling van een METALEN CLEANROOMSYSTEEM</t>
  </si>
  <si>
    <t>Room for Perfection - the development of a METAL CLEANROOMSYSTEM</t>
  </si>
  <si>
    <t>Cleanroom Combination Group B.V.</t>
  </si>
  <si>
    <t>De Waterlaat 2, 5571 MZ, Bergeijk</t>
  </si>
  <si>
    <t>http://www.cleanroomcg.com/nl/</t>
  </si>
  <si>
    <t>PROJ-01262</t>
  </si>
  <si>
    <t>DERMAX - dermatologie product uit arabinoxylanen</t>
  </si>
  <si>
    <t>DERMAX - dermatologic product from arabinoxylanes</t>
  </si>
  <si>
    <t>PROJ-01275</t>
  </si>
  <si>
    <t>Spin-in</t>
  </si>
  <si>
    <t>Flowid Products B.V.</t>
  </si>
  <si>
    <t>Het Kraneveld Building 10 Matrix 1.26-30, 5612 AZ, Eindhoven</t>
  </si>
  <si>
    <t>http://www.flowid.nl/</t>
  </si>
  <si>
    <t>PROJ-01284</t>
  </si>
  <si>
    <t>Additive Manufactering als innovatieve productie methode voor technisch keramisch onderdelen - ADMAP</t>
  </si>
  <si>
    <t>Additive Manufacturing as innovative production method for technical ceramic parts - ADMAP</t>
  </si>
  <si>
    <t>Admatec Europe B.V.</t>
  </si>
  <si>
    <t>De Sonman 29, 5066 GJ, Moergestel</t>
  </si>
  <si>
    <t>MOERGESTEL</t>
  </si>
  <si>
    <t>http://www.admatec.nl/nl/</t>
  </si>
  <si>
    <t>PROJ-01285</t>
  </si>
  <si>
    <t>MyDiapatch Mature</t>
  </si>
  <si>
    <t>Applied Biomedical Systems B.V.</t>
  </si>
  <si>
    <t>Oxfordlaan 55, 6229 EV, Maastricht</t>
  </si>
  <si>
    <t>http://www.ab-sys.eu/</t>
  </si>
  <si>
    <t>PROJ-01296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</si>
</sst>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164" formatCode="_ [$€-2]\ * #,##0.00_ ;_ [$€-2]\ * \-#,##0.00_ ;_ [$€-2]\ * &quot;-&quot;??_ ;_ @_ "/>
    <numFmt numFmtId="165" formatCode="_ [$€-413]\ * #,##0.00_ ;_ [$€-413]\ * \-#,##0.00_ ;_ [$€-413]\ * &quot;-&quot;??_ ;_ @_ "/>
    <numFmt numFmtId="166"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5" fillId="0" borderId="0" applyNumberFormat="0" applyFill="0" applyBorder="0" applyAlignment="0" applyProtection="0"/>
  </cellStyleXfs>
  <cellXfs count="79">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3" fillId="2" borderId="1" xfId="0" applyFont="1" applyFill="1" applyBorder="1" applyAlignment="1">
      <alignment horizontal="left" vertical="top"/>
    </xf>
    <xf numFmtId="14" fontId="2" fillId="2" borderId="1" xfId="0" applyNumberFormat="1" applyFont="1" applyFill="1" applyBorder="1" applyAlignment="1">
      <alignment horizontal="left" vertical="top" wrapText="1"/>
    </xf>
    <xf numFmtId="10" fontId="2" fillId="2" borderId="1" xfId="0" applyNumberFormat="1" applyFont="1" applyFill="1" applyBorder="1" applyAlignment="1">
      <alignment horizontal="left" vertical="top" wrapText="1"/>
    </xf>
    <xf numFmtId="0" fontId="2" fillId="2" borderId="3" xfId="0" applyFont="1" applyFill="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3" borderId="1" xfId="0" applyFont="1" applyFill="1" applyBorder="1" applyAlignment="1">
      <alignment horizontal="left" vertical="top"/>
    </xf>
    <xf numFmtId="0" fontId="4" fillId="3" borderId="1" xfId="0" applyFont="1" applyFill="1" applyBorder="1" applyAlignment="1">
      <alignment horizontal="left" vertical="top" wrapText="1"/>
    </xf>
    <xf numFmtId="0" fontId="4" fillId="0" borderId="0" xfId="0" applyFont="1" applyAlignment="1">
      <alignment horizontal="left" vertical="top" wrapText="1"/>
    </xf>
    <xf numFmtId="14" fontId="4" fillId="3" borderId="1" xfId="0" applyNumberFormat="1" applyFont="1" applyFill="1" applyBorder="1" applyAlignment="1">
      <alignment horizontal="left" vertical="top" wrapText="1"/>
    </xf>
    <xf numFmtId="3" fontId="4" fillId="0" borderId="1" xfId="0" applyNumberFormat="1" applyFont="1" applyBorder="1" applyAlignment="1">
      <alignment horizontal="left" vertical="top"/>
    </xf>
    <xf numFmtId="10" fontId="4" fillId="0" borderId="1" xfId="0" applyNumberFormat="1" applyFont="1" applyBorder="1" applyAlignment="1">
      <alignment horizontal="left" vertical="top"/>
    </xf>
    <xf numFmtId="3" fontId="4" fillId="3" borderId="1" xfId="0" applyNumberFormat="1" applyFont="1" applyFill="1" applyBorder="1" applyAlignment="1">
      <alignment horizontal="left" vertical="top"/>
    </xf>
    <xf numFmtId="3" fontId="4" fillId="0" borderId="3" xfId="0" applyNumberFormat="1" applyFont="1" applyBorder="1" applyAlignment="1">
      <alignment horizontal="left" vertical="top"/>
    </xf>
    <xf numFmtId="0" fontId="0" fillId="0" borderId="1" xfId="0" applyFont="1" applyBorder="1" applyAlignment="1">
      <alignment horizontal="left" vertical="top"/>
    </xf>
    <xf numFmtId="0" fontId="4" fillId="0" borderId="1" xfId="3" applyFont="1" applyBorder="1" applyAlignment="1">
      <alignment horizontal="left" vertical="top"/>
    </xf>
    <xf numFmtId="0" fontId="4" fillId="0" borderId="1" xfId="3" applyFont="1" applyBorder="1" applyAlignment="1">
      <alignment horizontal="left" vertical="top" wrapText="1"/>
    </xf>
    <xf numFmtId="0" fontId="4" fillId="0" borderId="2" xfId="0" applyFont="1" applyBorder="1" applyAlignment="1">
      <alignment horizontal="left" vertical="top"/>
    </xf>
    <xf numFmtId="14" fontId="4" fillId="0" borderId="1" xfId="0" applyNumberFormat="1" applyFont="1" applyBorder="1" applyAlignment="1">
      <alignment horizontal="left" vertical="top"/>
    </xf>
    <xf numFmtId="14" fontId="4" fillId="0" borderId="0" xfId="0" applyNumberFormat="1" applyFont="1" applyAlignment="1">
      <alignment horizontal="left" vertical="top"/>
    </xf>
    <xf numFmtId="164" fontId="4" fillId="0" borderId="1" xfId="0" applyNumberFormat="1" applyFont="1" applyBorder="1" applyAlignment="1">
      <alignment horizontal="left" vertical="top"/>
    </xf>
    <xf numFmtId="9" fontId="4" fillId="0" borderId="1" xfId="2" applyFont="1" applyBorder="1" applyAlignment="1">
      <alignment horizontal="left" vertical="top"/>
    </xf>
    <xf numFmtId="165" fontId="4" fillId="0" borderId="1" xfId="0" applyNumberFormat="1" applyFont="1" applyBorder="1" applyAlignment="1">
      <alignment horizontal="left" vertical="top"/>
    </xf>
    <xf numFmtId="165" fontId="4" fillId="0" borderId="3" xfId="0" applyNumberFormat="1" applyFont="1" applyBorder="1" applyAlignment="1">
      <alignment horizontal="left" vertical="top"/>
    </xf>
    <xf numFmtId="165" fontId="4" fillId="0" borderId="1" xfId="0" applyNumberFormat="1" applyFont="1" applyFill="1" applyBorder="1" applyAlignment="1">
      <alignment horizontal="left" vertical="top"/>
    </xf>
    <xf numFmtId="165" fontId="4" fillId="0" borderId="3" xfId="0" applyNumberFormat="1" applyFont="1" applyFill="1" applyBorder="1" applyAlignment="1">
      <alignment horizontal="left" vertical="top"/>
    </xf>
    <xf numFmtId="0" fontId="4" fillId="0" borderId="1" xfId="3"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3" applyFont="1" applyFill="1" applyBorder="1" applyAlignment="1">
      <alignment horizontal="left" vertical="top"/>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xf>
    <xf numFmtId="0" fontId="4" fillId="0" borderId="4" xfId="3" applyFont="1" applyBorder="1" applyAlignment="1">
      <alignment horizontal="left" vertical="top"/>
    </xf>
    <xf numFmtId="0" fontId="4" fillId="0" borderId="5" xfId="0" applyFont="1" applyBorder="1" applyAlignment="1">
      <alignment horizontal="left" vertical="top" wrapText="1"/>
    </xf>
    <xf numFmtId="14" fontId="4" fillId="0" borderId="1" xfId="0" applyNumberFormat="1" applyFont="1" applyBorder="1" applyAlignment="1">
      <alignment horizontal="left" vertical="top" wrapText="1"/>
    </xf>
    <xf numFmtId="165" fontId="4" fillId="0" borderId="1" xfId="0" applyNumberFormat="1" applyFont="1" applyBorder="1" applyAlignment="1">
      <alignment horizontal="left" vertical="top" wrapText="1"/>
    </xf>
    <xf numFmtId="164" fontId="4" fillId="0" borderId="4" xfId="0" applyNumberFormat="1" applyFont="1" applyBorder="1" applyAlignment="1">
      <alignment horizontal="left" vertical="top"/>
    </xf>
    <xf numFmtId="164" fontId="4" fillId="0" borderId="4" xfId="0" applyNumberFormat="1" applyFont="1" applyFill="1" applyBorder="1" applyAlignment="1">
      <alignment horizontal="left" vertical="top"/>
    </xf>
    <xf numFmtId="9" fontId="4" fillId="0" borderId="6" xfId="2" applyFont="1" applyBorder="1" applyAlignment="1">
      <alignment horizontal="left" vertical="top"/>
    </xf>
    <xf numFmtId="165" fontId="4" fillId="0" borderId="6" xfId="0" applyNumberFormat="1" applyFont="1" applyBorder="1" applyAlignment="1">
      <alignment horizontal="left" vertical="top"/>
    </xf>
    <xf numFmtId="165" fontId="4" fillId="0" borderId="0" xfId="0" applyNumberFormat="1" applyFont="1" applyBorder="1" applyAlignment="1">
      <alignment horizontal="left" vertical="top"/>
    </xf>
    <xf numFmtId="165" fontId="4" fillId="0" borderId="7" xfId="0" applyNumberFormat="1" applyFont="1" applyBorder="1" applyAlignment="1">
      <alignment horizontal="left" vertical="top"/>
    </xf>
    <xf numFmtId="0" fontId="4" fillId="0" borderId="7" xfId="0" applyFont="1" applyBorder="1" applyAlignment="1">
      <alignment horizontal="left" vertical="top"/>
    </xf>
    <xf numFmtId="0" fontId="4" fillId="0" borderId="4" xfId="0" applyFont="1" applyBorder="1" applyAlignment="1">
      <alignment horizontal="left" vertical="top"/>
    </xf>
    <xf numFmtId="164" fontId="4" fillId="0" borderId="6" xfId="0" applyNumberFormat="1" applyFont="1" applyBorder="1" applyAlignment="1">
      <alignment horizontal="left" vertical="top"/>
    </xf>
    <xf numFmtId="9" fontId="4" fillId="0" borderId="7" xfId="2" applyFont="1" applyBorder="1" applyAlignment="1">
      <alignment horizontal="left" vertical="top"/>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14" fontId="4" fillId="0" borderId="7" xfId="0" applyNumberFormat="1" applyFont="1" applyBorder="1" applyAlignment="1">
      <alignment horizontal="left" vertical="top"/>
    </xf>
    <xf numFmtId="44" fontId="4" fillId="0" borderId="1" xfId="1" applyFont="1" applyBorder="1" applyAlignment="1">
      <alignment horizontal="left" vertical="top"/>
    </xf>
    <xf numFmtId="44" fontId="4" fillId="0" borderId="4" xfId="1" applyFont="1" applyBorder="1" applyAlignment="1">
      <alignment horizontal="left" vertical="top"/>
    </xf>
    <xf numFmtId="166" fontId="4" fillId="0" borderId="1" xfId="0" applyNumberFormat="1" applyFont="1" applyBorder="1" applyAlignment="1">
      <alignment horizontal="left" vertical="top"/>
    </xf>
    <xf numFmtId="9" fontId="4" fillId="0" borderId="4" xfId="2" applyFont="1" applyBorder="1" applyAlignment="1">
      <alignment horizontal="left" vertical="top"/>
    </xf>
    <xf numFmtId="44" fontId="4" fillId="0" borderId="7" xfId="1" applyFont="1" applyBorder="1" applyAlignment="1">
      <alignment horizontal="left" vertical="top"/>
    </xf>
    <xf numFmtId="44" fontId="4" fillId="0" borderId="0" xfId="1" applyFont="1" applyBorder="1" applyAlignment="1">
      <alignment horizontal="left" vertical="top"/>
    </xf>
    <xf numFmtId="0" fontId="4" fillId="0" borderId="7" xfId="3" applyFont="1" applyBorder="1" applyAlignment="1">
      <alignment horizontal="left" vertical="top"/>
    </xf>
    <xf numFmtId="0" fontId="4" fillId="0" borderId="1" xfId="4" applyFont="1" applyBorder="1" applyAlignment="1">
      <alignment horizontal="left" vertical="top" wrapText="1"/>
    </xf>
    <xf numFmtId="0" fontId="0" fillId="0" borderId="1" xfId="0" applyFont="1" applyBorder="1" applyAlignment="1">
      <alignment horizontal="left" vertical="top" wrapText="1"/>
    </xf>
    <xf numFmtId="14" fontId="4" fillId="0" borderId="2" xfId="0" applyNumberFormat="1" applyFont="1" applyBorder="1" applyAlignment="1">
      <alignment horizontal="left" vertical="top"/>
    </xf>
    <xf numFmtId="44" fontId="0" fillId="0" borderId="1" xfId="1" applyFont="1" applyBorder="1" applyAlignment="1">
      <alignment horizontal="left" vertical="top" wrapText="1"/>
    </xf>
    <xf numFmtId="0" fontId="4" fillId="0" borderId="1" xfId="3" quotePrefix="1" applyFont="1" applyFill="1" applyBorder="1" applyAlignment="1">
      <alignment horizontal="left" vertical="top" wrapText="1"/>
    </xf>
    <xf numFmtId="0" fontId="4" fillId="0" borderId="4" xfId="0" applyFont="1" applyBorder="1" applyAlignment="1">
      <alignment horizontal="left" vertical="top" wrapText="1"/>
    </xf>
    <xf numFmtId="165" fontId="4" fillId="0" borderId="4" xfId="0" applyNumberFormat="1" applyFont="1" applyBorder="1" applyAlignment="1">
      <alignment horizontal="left" vertical="top"/>
    </xf>
    <xf numFmtId="0" fontId="0" fillId="0" borderId="1" xfId="0" applyFont="1" applyFill="1" applyBorder="1" applyAlignment="1">
      <alignment horizontal="left" vertical="top" wrapText="1"/>
    </xf>
    <xf numFmtId="14" fontId="4" fillId="0" borderId="1" xfId="0" applyNumberFormat="1" applyFont="1" applyFill="1" applyBorder="1" applyAlignment="1">
      <alignment horizontal="left" vertical="top"/>
    </xf>
    <xf numFmtId="14" fontId="4" fillId="0" borderId="1" xfId="0" applyNumberFormat="1" applyFont="1" applyFill="1" applyBorder="1" applyAlignment="1">
      <alignment horizontal="left" vertical="top" wrapText="1"/>
    </xf>
    <xf numFmtId="0" fontId="0" fillId="0" borderId="1" xfId="0" applyFont="1" applyFill="1" applyBorder="1" applyAlignment="1">
      <alignment horizontal="left" vertical="top"/>
    </xf>
    <xf numFmtId="14" fontId="0" fillId="0" borderId="1" xfId="0" applyNumberFormat="1" applyFont="1" applyBorder="1" applyAlignment="1">
      <alignment horizontal="left" vertical="top"/>
    </xf>
    <xf numFmtId="14" fontId="0" fillId="0" borderId="0" xfId="0" applyNumberFormat="1" applyFont="1" applyBorder="1" applyAlignment="1">
      <alignment horizontal="left" vertical="top"/>
    </xf>
    <xf numFmtId="0" fontId="4" fillId="0" borderId="0" xfId="4" applyFont="1" applyBorder="1" applyAlignment="1">
      <alignment horizontal="left" vertical="top" wrapText="1"/>
    </xf>
    <xf numFmtId="14" fontId="4" fillId="3" borderId="6" xfId="0" applyNumberFormat="1" applyFont="1" applyFill="1" applyBorder="1" applyAlignment="1">
      <alignment horizontal="left" vertical="top" wrapText="1"/>
    </xf>
    <xf numFmtId="165" fontId="4" fillId="0" borderId="9" xfId="0" applyNumberFormat="1" applyFont="1" applyBorder="1" applyAlignment="1">
      <alignment horizontal="left" vertical="top"/>
    </xf>
    <xf numFmtId="165" fontId="4" fillId="0" borderId="4" xfId="0" applyNumberFormat="1" applyFont="1" applyFill="1" applyBorder="1" applyAlignment="1">
      <alignment horizontal="left" vertical="top"/>
    </xf>
    <xf numFmtId="44" fontId="4" fillId="0" borderId="6" xfId="1" applyFont="1" applyBorder="1" applyAlignment="1">
      <alignment horizontal="left" vertical="top"/>
    </xf>
    <xf numFmtId="44" fontId="4" fillId="0" borderId="2" xfId="1" applyFont="1" applyBorder="1" applyAlignment="1">
      <alignment horizontal="left" vertical="top"/>
    </xf>
    <xf numFmtId="0" fontId="4" fillId="0" borderId="1" xfId="4" applyFont="1" applyBorder="1" applyAlignment="1">
      <alignment horizontal="left" vertical="top"/>
    </xf>
  </cellXfs>
  <cellStyles count="5">
    <cellStyle name="Hyperlink" xfId="4" builtinId="8"/>
    <cellStyle name="Procent" xfId="2" builtinId="5"/>
    <cellStyle name="Standaard" xfId="0" builtinId="0"/>
    <cellStyle name="Standaard 2" xfId="3"/>
    <cellStyle name="Valuta" xfId="1" builtinId="4"/>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unkelectronics.nl/" TargetMode="External"/><Relationship Id="rId2" Type="http://schemas.openxmlformats.org/officeDocument/2006/relationships/hyperlink" Target="http://www.akkolens.com/" TargetMode="External"/><Relationship Id="rId1" Type="http://schemas.openxmlformats.org/officeDocument/2006/relationships/hyperlink" Target="http://maps.google.com/?q=Universiteitssingel%2050%2C%206229%20ER%2C%20Maastricht" TargetMode="External"/><Relationship Id="rId6" Type="http://schemas.openxmlformats.org/officeDocument/2006/relationships/hyperlink" Target="https://www.linkedin.com/redirect?url=http%3A%2F%2Fwww%2Esolarexcel%2Enl&amp;urlhash=KqZD" TargetMode="External"/><Relationship Id="rId5" Type="http://schemas.openxmlformats.org/officeDocument/2006/relationships/hyperlink" Target="https://www.linkedin.com/redirect?url=http%3A%2F%2Fwww%2Esolarexcel%2Enl&amp;urlhash=KqZD" TargetMode="External"/><Relationship Id="rId4" Type="http://schemas.openxmlformats.org/officeDocument/2006/relationships/hyperlink" Target="https://www.linkedin.com/redirect?url=http%3A%2F%2Fwww%2Esolarexcel%2Enl&amp;urlhash=KqZ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5"/>
  <sheetViews>
    <sheetView tabSelected="1" workbookViewId="0">
      <selection sqref="A1:AB575"/>
    </sheetView>
  </sheetViews>
  <sheetFormatPr defaultRowHeight="15" x14ac:dyDescent="0.25"/>
  <sheetData>
    <row r="1" spans="1:28" ht="105" x14ac:dyDescent="0.25">
      <c r="A1" s="1" t="s">
        <v>0</v>
      </c>
      <c r="B1" s="1" t="s">
        <v>1</v>
      </c>
      <c r="C1" s="1" t="s">
        <v>2</v>
      </c>
      <c r="D1" s="1" t="s">
        <v>3</v>
      </c>
      <c r="E1" s="2" t="s">
        <v>4</v>
      </c>
      <c r="F1" s="1" t="s">
        <v>5</v>
      </c>
      <c r="G1" s="1" t="s">
        <v>6</v>
      </c>
      <c r="H1" s="1" t="s">
        <v>7</v>
      </c>
      <c r="I1" s="3" t="s">
        <v>8</v>
      </c>
      <c r="J1" s="1" t="s">
        <v>9</v>
      </c>
      <c r="K1" s="1" t="s">
        <v>10</v>
      </c>
      <c r="L1" s="1" t="s">
        <v>11</v>
      </c>
      <c r="M1" s="4" t="s">
        <v>12</v>
      </c>
      <c r="N1" s="4" t="s">
        <v>13</v>
      </c>
      <c r="O1" s="4" t="s">
        <v>14</v>
      </c>
      <c r="P1" s="4" t="s">
        <v>15</v>
      </c>
      <c r="Q1" s="1" t="s">
        <v>16</v>
      </c>
      <c r="R1" s="5" t="s">
        <v>17</v>
      </c>
      <c r="S1" s="1" t="s">
        <v>18</v>
      </c>
      <c r="T1" s="1" t="s">
        <v>19</v>
      </c>
      <c r="U1" s="1" t="s">
        <v>20</v>
      </c>
      <c r="V1" s="1" t="s">
        <v>21</v>
      </c>
      <c r="W1" s="1" t="s">
        <v>22</v>
      </c>
      <c r="X1" s="1" t="s">
        <v>23</v>
      </c>
      <c r="Y1" s="6" t="s">
        <v>24</v>
      </c>
      <c r="Z1" s="1" t="s">
        <v>25</v>
      </c>
      <c r="AA1" s="1" t="s">
        <v>26</v>
      </c>
      <c r="AB1" s="1" t="s">
        <v>27</v>
      </c>
    </row>
    <row r="2" spans="1:28" ht="409.5" x14ac:dyDescent="0.25">
      <c r="A2" s="7" t="s">
        <v>28</v>
      </c>
      <c r="B2" s="7">
        <v>1</v>
      </c>
      <c r="C2" s="8" t="s">
        <v>29</v>
      </c>
      <c r="D2" s="8" t="s">
        <v>29</v>
      </c>
      <c r="E2" s="9" t="s">
        <v>30</v>
      </c>
      <c r="F2" s="8" t="s">
        <v>31</v>
      </c>
      <c r="G2" s="8" t="s">
        <v>32</v>
      </c>
      <c r="H2" s="10" t="s">
        <v>20</v>
      </c>
      <c r="I2" s="10" t="s">
        <v>33</v>
      </c>
      <c r="J2" s="11"/>
      <c r="K2" s="12" t="s">
        <v>34</v>
      </c>
      <c r="L2" s="11" t="s">
        <v>35</v>
      </c>
      <c r="M2" s="13">
        <v>40544</v>
      </c>
      <c r="N2" s="13">
        <v>42369</v>
      </c>
      <c r="O2" s="13">
        <v>42528</v>
      </c>
      <c r="P2" s="13">
        <v>40533</v>
      </c>
      <c r="Q2" s="14">
        <v>3256403</v>
      </c>
      <c r="R2" s="15">
        <v>0.36099999999999999</v>
      </c>
      <c r="S2" s="16">
        <v>1750000</v>
      </c>
      <c r="T2" s="16">
        <v>0</v>
      </c>
      <c r="U2" s="10">
        <v>500000</v>
      </c>
      <c r="V2" s="16">
        <v>0</v>
      </c>
      <c r="W2" s="16">
        <v>0</v>
      </c>
      <c r="X2" s="16">
        <v>5506403</v>
      </c>
      <c r="Y2" s="17">
        <v>3520487</v>
      </c>
      <c r="Z2" s="14">
        <v>9026890</v>
      </c>
      <c r="AA2" s="7" t="s">
        <v>36</v>
      </c>
      <c r="AB2" s="8" t="s">
        <v>37</v>
      </c>
    </row>
    <row r="3" spans="1:28" ht="409.5" x14ac:dyDescent="0.25">
      <c r="A3" s="18" t="s">
        <v>28</v>
      </c>
      <c r="B3" s="19" t="s">
        <v>38</v>
      </c>
      <c r="C3" s="20" t="s">
        <v>39</v>
      </c>
      <c r="D3" s="20" t="s">
        <v>39</v>
      </c>
      <c r="E3" s="20" t="s">
        <v>40</v>
      </c>
      <c r="F3" s="21" t="s">
        <v>41</v>
      </c>
      <c r="G3" s="7" t="s">
        <v>32</v>
      </c>
      <c r="H3" s="19" t="s">
        <v>21</v>
      </c>
      <c r="I3" s="7" t="s">
        <v>42</v>
      </c>
      <c r="J3" s="19" t="s">
        <v>43</v>
      </c>
      <c r="K3" s="9" t="s">
        <v>41</v>
      </c>
      <c r="L3" s="12" t="s">
        <v>44</v>
      </c>
      <c r="M3" s="22">
        <v>39083</v>
      </c>
      <c r="N3" s="22">
        <v>40237</v>
      </c>
      <c r="O3" s="22">
        <v>42528</v>
      </c>
      <c r="P3" s="23">
        <v>39524</v>
      </c>
      <c r="Q3" s="24">
        <v>139760.57000000012</v>
      </c>
      <c r="R3" s="25">
        <f t="shared" ref="R3:R66" si="0">(Q3/Z3)</f>
        <v>0.49379956546804821</v>
      </c>
      <c r="S3" s="26">
        <v>45426.259999999951</v>
      </c>
      <c r="T3" s="26">
        <v>0</v>
      </c>
      <c r="U3" s="26">
        <v>0</v>
      </c>
      <c r="V3" s="26">
        <v>0</v>
      </c>
      <c r="W3" s="26">
        <v>27963.710000000025</v>
      </c>
      <c r="X3" s="26">
        <f t="shared" ref="X3:X52" si="1">SUM(Q3,S3,T3,U3,V3,W3)</f>
        <v>213150.5400000001</v>
      </c>
      <c r="Y3" s="27">
        <v>69880.199999999939</v>
      </c>
      <c r="Z3" s="26">
        <v>283030.96999999986</v>
      </c>
      <c r="AA3" s="7" t="s">
        <v>45</v>
      </c>
      <c r="AB3" s="8"/>
    </row>
    <row r="4" spans="1:28" ht="240" x14ac:dyDescent="0.25">
      <c r="A4" s="7" t="s">
        <v>28</v>
      </c>
      <c r="B4" s="19" t="s">
        <v>38</v>
      </c>
      <c r="C4" s="20" t="s">
        <v>46</v>
      </c>
      <c r="D4" s="20" t="s">
        <v>46</v>
      </c>
      <c r="E4" s="20" t="s">
        <v>40</v>
      </c>
      <c r="F4" s="21" t="s">
        <v>41</v>
      </c>
      <c r="G4" s="8" t="s">
        <v>32</v>
      </c>
      <c r="H4" s="19" t="s">
        <v>21</v>
      </c>
      <c r="I4" s="7" t="s">
        <v>42</v>
      </c>
      <c r="J4" s="19" t="s">
        <v>43</v>
      </c>
      <c r="K4" s="9" t="s">
        <v>47</v>
      </c>
      <c r="L4" s="8" t="s">
        <v>48</v>
      </c>
      <c r="M4" s="22">
        <v>39378</v>
      </c>
      <c r="N4" s="22">
        <v>40633</v>
      </c>
      <c r="O4" s="13">
        <v>42528</v>
      </c>
      <c r="P4" s="22">
        <v>39552</v>
      </c>
      <c r="Q4" s="24">
        <v>1063604.9999999988</v>
      </c>
      <c r="R4" s="25">
        <f t="shared" si="0"/>
        <v>0.37038718508431134</v>
      </c>
      <c r="S4" s="26">
        <v>0</v>
      </c>
      <c r="T4" s="26">
        <v>0</v>
      </c>
      <c r="U4" s="26">
        <v>0</v>
      </c>
      <c r="V4" s="26">
        <v>294000.00000000012</v>
      </c>
      <c r="W4" s="28">
        <v>833998.13000000059</v>
      </c>
      <c r="X4" s="26">
        <f t="shared" si="1"/>
        <v>2191603.13</v>
      </c>
      <c r="Y4" s="27">
        <v>679999.99999999965</v>
      </c>
      <c r="Z4" s="26">
        <v>2871603.1300000027</v>
      </c>
      <c r="AA4" s="7" t="s">
        <v>49</v>
      </c>
      <c r="AB4" s="8"/>
    </row>
    <row r="5" spans="1:28" ht="409.5" x14ac:dyDescent="0.25">
      <c r="A5" s="18" t="s">
        <v>28</v>
      </c>
      <c r="B5" s="19" t="s">
        <v>38</v>
      </c>
      <c r="C5" s="20" t="s">
        <v>50</v>
      </c>
      <c r="D5" s="20" t="s">
        <v>50</v>
      </c>
      <c r="E5" s="20" t="s">
        <v>51</v>
      </c>
      <c r="F5" s="21" t="s">
        <v>41</v>
      </c>
      <c r="G5" s="7" t="s">
        <v>32</v>
      </c>
      <c r="H5" s="19" t="s">
        <v>19</v>
      </c>
      <c r="I5" s="7" t="s">
        <v>52</v>
      </c>
      <c r="J5" s="19" t="s">
        <v>53</v>
      </c>
      <c r="K5" s="9" t="s">
        <v>41</v>
      </c>
      <c r="L5" s="8" t="s">
        <v>54</v>
      </c>
      <c r="M5" s="23">
        <v>39420</v>
      </c>
      <c r="N5" s="22">
        <v>40724</v>
      </c>
      <c r="O5" s="22">
        <v>42528</v>
      </c>
      <c r="P5" s="22">
        <v>39636</v>
      </c>
      <c r="Q5" s="24">
        <v>628053</v>
      </c>
      <c r="R5" s="25">
        <f t="shared" si="0"/>
        <v>0.34357105452008152</v>
      </c>
      <c r="S5" s="26">
        <v>178550.99999999997</v>
      </c>
      <c r="T5" s="28">
        <v>178550.99999999997</v>
      </c>
      <c r="U5" s="26">
        <v>0</v>
      </c>
      <c r="V5" s="28">
        <v>178551.00000000006</v>
      </c>
      <c r="W5" s="28">
        <v>101808.87999999977</v>
      </c>
      <c r="X5" s="26">
        <f t="shared" si="1"/>
        <v>1265514.8799999999</v>
      </c>
      <c r="Y5" s="29">
        <v>562500.00000000012</v>
      </c>
      <c r="Z5" s="26">
        <v>1828014.8799999992</v>
      </c>
      <c r="AA5" s="7" t="s">
        <v>55</v>
      </c>
      <c r="AB5" s="8"/>
    </row>
    <row r="6" spans="1:28" ht="409.5" x14ac:dyDescent="0.25">
      <c r="A6" s="7" t="s">
        <v>28</v>
      </c>
      <c r="B6" s="19" t="s">
        <v>38</v>
      </c>
      <c r="C6" s="20" t="s">
        <v>56</v>
      </c>
      <c r="D6" s="30" t="s">
        <v>57</v>
      </c>
      <c r="E6" s="20" t="s">
        <v>58</v>
      </c>
      <c r="F6" s="21" t="s">
        <v>41</v>
      </c>
      <c r="G6" s="8" t="s">
        <v>32</v>
      </c>
      <c r="H6" s="19" t="s">
        <v>19</v>
      </c>
      <c r="I6" s="7" t="s">
        <v>59</v>
      </c>
      <c r="J6" s="19" t="s">
        <v>60</v>
      </c>
      <c r="K6" s="9" t="s">
        <v>61</v>
      </c>
      <c r="L6" s="8" t="s">
        <v>62</v>
      </c>
      <c r="M6" s="22">
        <v>39448</v>
      </c>
      <c r="N6" s="22">
        <v>42004</v>
      </c>
      <c r="O6" s="13">
        <v>42528</v>
      </c>
      <c r="P6" s="22">
        <v>39723</v>
      </c>
      <c r="Q6" s="24">
        <v>4186242.4500000007</v>
      </c>
      <c r="R6" s="25">
        <f t="shared" si="0"/>
        <v>0.39999992604347551</v>
      </c>
      <c r="S6" s="26">
        <v>3195649.4100000039</v>
      </c>
      <c r="T6" s="26">
        <v>216360.05999999994</v>
      </c>
      <c r="U6" s="26">
        <v>100650.00000000004</v>
      </c>
      <c r="V6" s="26">
        <v>814417.81000000029</v>
      </c>
      <c r="W6" s="26">
        <v>1952287.5399999975</v>
      </c>
      <c r="X6" s="26">
        <f t="shared" si="1"/>
        <v>10465607.270000001</v>
      </c>
      <c r="Y6" s="27">
        <v>0</v>
      </c>
      <c r="Z6" s="26">
        <v>10465608.059999999</v>
      </c>
      <c r="AA6" s="7" t="s">
        <v>63</v>
      </c>
      <c r="AB6" s="8"/>
    </row>
    <row r="7" spans="1:28" ht="409.5" x14ac:dyDescent="0.25">
      <c r="A7" s="18" t="s">
        <v>28</v>
      </c>
      <c r="B7" s="19" t="s">
        <v>38</v>
      </c>
      <c r="C7" s="20" t="s">
        <v>64</v>
      </c>
      <c r="D7" s="30" t="s">
        <v>65</v>
      </c>
      <c r="E7" s="20" t="s">
        <v>66</v>
      </c>
      <c r="F7" s="21" t="s">
        <v>41</v>
      </c>
      <c r="G7" s="7" t="s">
        <v>32</v>
      </c>
      <c r="H7" s="19" t="s">
        <v>21</v>
      </c>
      <c r="I7" s="31" t="s">
        <v>67</v>
      </c>
      <c r="J7" s="32" t="s">
        <v>68</v>
      </c>
      <c r="K7" s="33" t="s">
        <v>41</v>
      </c>
      <c r="L7" s="33" t="s">
        <v>69</v>
      </c>
      <c r="M7" s="22">
        <v>39373</v>
      </c>
      <c r="N7" s="22">
        <v>41348</v>
      </c>
      <c r="O7" s="22">
        <v>42528</v>
      </c>
      <c r="P7" s="22">
        <v>39633</v>
      </c>
      <c r="Q7" s="24">
        <v>2420142.0199999986</v>
      </c>
      <c r="R7" s="25">
        <f t="shared" si="0"/>
        <v>0.40000000793341856</v>
      </c>
      <c r="S7" s="26">
        <v>2420142.0199999986</v>
      </c>
      <c r="T7" s="26">
        <v>605035.75</v>
      </c>
      <c r="U7" s="26">
        <v>201678.22000000009</v>
      </c>
      <c r="V7" s="26">
        <v>403357.07000000012</v>
      </c>
      <c r="W7" s="26">
        <v>0</v>
      </c>
      <c r="X7" s="26">
        <f t="shared" si="1"/>
        <v>6050355.0799999973</v>
      </c>
      <c r="Y7" s="27">
        <v>0</v>
      </c>
      <c r="Z7" s="26">
        <v>6050354.9300000016</v>
      </c>
      <c r="AA7" s="7" t="s">
        <v>70</v>
      </c>
      <c r="AB7" s="8"/>
    </row>
    <row r="8" spans="1:28" ht="409.5" x14ac:dyDescent="0.25">
      <c r="A8" s="7" t="s">
        <v>28</v>
      </c>
      <c r="B8" s="19" t="s">
        <v>38</v>
      </c>
      <c r="C8" s="20" t="s">
        <v>71</v>
      </c>
      <c r="D8" s="20" t="s">
        <v>71</v>
      </c>
      <c r="E8" s="20" t="s">
        <v>72</v>
      </c>
      <c r="F8" s="21" t="s">
        <v>41</v>
      </c>
      <c r="G8" s="8" t="s">
        <v>32</v>
      </c>
      <c r="H8" s="19" t="s">
        <v>21</v>
      </c>
      <c r="I8" s="34" t="s">
        <v>73</v>
      </c>
      <c r="J8" s="35" t="s">
        <v>74</v>
      </c>
      <c r="K8" s="36" t="s">
        <v>41</v>
      </c>
      <c r="L8" s="8" t="s">
        <v>75</v>
      </c>
      <c r="M8" s="37">
        <v>39462</v>
      </c>
      <c r="N8" s="37">
        <v>40787</v>
      </c>
      <c r="O8" s="13">
        <v>42528</v>
      </c>
      <c r="P8" s="37">
        <v>39636</v>
      </c>
      <c r="Q8" s="24">
        <v>64762.989999999983</v>
      </c>
      <c r="R8" s="25">
        <f t="shared" si="0"/>
        <v>0.37709074529511344</v>
      </c>
      <c r="S8" s="38">
        <v>0</v>
      </c>
      <c r="T8" s="38">
        <v>0</v>
      </c>
      <c r="U8" s="38">
        <v>0</v>
      </c>
      <c r="V8" s="26">
        <v>97144.540000000008</v>
      </c>
      <c r="W8" s="38">
        <v>0</v>
      </c>
      <c r="X8" s="26">
        <f t="shared" si="1"/>
        <v>161907.53</v>
      </c>
      <c r="Y8" s="27">
        <v>9836.2499999999945</v>
      </c>
      <c r="Z8" s="26">
        <v>171743.77999999997</v>
      </c>
      <c r="AA8" s="7" t="s">
        <v>76</v>
      </c>
      <c r="AB8" s="8"/>
    </row>
    <row r="9" spans="1:28" ht="409.5" x14ac:dyDescent="0.25">
      <c r="A9" s="18" t="s">
        <v>28</v>
      </c>
      <c r="B9" s="19" t="s">
        <v>38</v>
      </c>
      <c r="C9" s="20" t="s">
        <v>77</v>
      </c>
      <c r="D9" s="30" t="s">
        <v>78</v>
      </c>
      <c r="E9" s="20" t="s">
        <v>79</v>
      </c>
      <c r="F9" s="21" t="s">
        <v>41</v>
      </c>
      <c r="G9" s="7" t="s">
        <v>32</v>
      </c>
      <c r="H9" s="19" t="s">
        <v>21</v>
      </c>
      <c r="I9" s="31" t="s">
        <v>80</v>
      </c>
      <c r="J9" s="19" t="s">
        <v>68</v>
      </c>
      <c r="K9" s="9" t="s">
        <v>41</v>
      </c>
      <c r="L9" s="8" t="s">
        <v>81</v>
      </c>
      <c r="M9" s="22">
        <v>39331</v>
      </c>
      <c r="N9" s="22">
        <v>41090</v>
      </c>
      <c r="O9" s="22">
        <v>42528</v>
      </c>
      <c r="P9" s="22">
        <v>39554</v>
      </c>
      <c r="Q9" s="24">
        <v>775461.5</v>
      </c>
      <c r="R9" s="25">
        <f t="shared" si="0"/>
        <v>0.39999977097522138</v>
      </c>
      <c r="S9" s="26">
        <v>12377.339999999998</v>
      </c>
      <c r="T9" s="26">
        <v>290799.05000000005</v>
      </c>
      <c r="U9" s="26">
        <v>0</v>
      </c>
      <c r="V9" s="26">
        <v>290799.05000000005</v>
      </c>
      <c r="W9" s="26">
        <v>576337.17000000016</v>
      </c>
      <c r="X9" s="26">
        <f t="shared" si="1"/>
        <v>1945774.1100000003</v>
      </c>
      <c r="Y9" s="27">
        <v>5259.5400000000009</v>
      </c>
      <c r="Z9" s="26">
        <v>1938654.8600000003</v>
      </c>
      <c r="AA9" s="7" t="s">
        <v>82</v>
      </c>
      <c r="AB9" s="8"/>
    </row>
    <row r="10" spans="1:28" ht="409.5" x14ac:dyDescent="0.25">
      <c r="A10" s="7" t="s">
        <v>28</v>
      </c>
      <c r="B10" s="19" t="s">
        <v>83</v>
      </c>
      <c r="C10" s="20" t="s">
        <v>84</v>
      </c>
      <c r="D10" s="30" t="s">
        <v>85</v>
      </c>
      <c r="E10" s="20" t="s">
        <v>58</v>
      </c>
      <c r="F10" s="21" t="s">
        <v>41</v>
      </c>
      <c r="G10" s="8" t="s">
        <v>32</v>
      </c>
      <c r="H10" s="19" t="s">
        <v>19</v>
      </c>
      <c r="I10" s="7" t="s">
        <v>59</v>
      </c>
      <c r="J10" s="19" t="s">
        <v>60</v>
      </c>
      <c r="K10" s="8" t="s">
        <v>61</v>
      </c>
      <c r="L10" s="8" t="s">
        <v>86</v>
      </c>
      <c r="M10" s="22">
        <v>39433</v>
      </c>
      <c r="N10" s="22">
        <v>41455</v>
      </c>
      <c r="O10" s="13">
        <v>42528</v>
      </c>
      <c r="P10" s="22">
        <v>39560</v>
      </c>
      <c r="Q10" s="39">
        <v>436495.58</v>
      </c>
      <c r="R10" s="25">
        <f t="shared" si="0"/>
        <v>0.26938091079157456</v>
      </c>
      <c r="S10" s="28">
        <v>0</v>
      </c>
      <c r="T10" s="28">
        <v>0</v>
      </c>
      <c r="U10" s="26">
        <v>0</v>
      </c>
      <c r="V10" s="28">
        <v>0</v>
      </c>
      <c r="W10" s="26">
        <v>682665.24000000034</v>
      </c>
      <c r="X10" s="26">
        <f t="shared" si="1"/>
        <v>1119160.8200000003</v>
      </c>
      <c r="Y10" s="29">
        <v>0</v>
      </c>
      <c r="Z10" s="26">
        <v>1620365.6700000004</v>
      </c>
      <c r="AA10" s="7" t="s">
        <v>87</v>
      </c>
      <c r="AB10" s="8"/>
    </row>
    <row r="11" spans="1:28" ht="409.5" x14ac:dyDescent="0.25">
      <c r="A11" s="18" t="s">
        <v>28</v>
      </c>
      <c r="B11" s="19" t="s">
        <v>38</v>
      </c>
      <c r="C11" s="20" t="s">
        <v>88</v>
      </c>
      <c r="D11" s="30" t="s">
        <v>89</v>
      </c>
      <c r="E11" s="20" t="s">
        <v>90</v>
      </c>
      <c r="F11" s="21" t="s">
        <v>41</v>
      </c>
      <c r="G11" s="7" t="s">
        <v>32</v>
      </c>
      <c r="H11" s="19" t="s">
        <v>20</v>
      </c>
      <c r="I11" s="31" t="s">
        <v>91</v>
      </c>
      <c r="J11" s="19" t="s">
        <v>92</v>
      </c>
      <c r="K11" s="9" t="s">
        <v>41</v>
      </c>
      <c r="L11" s="8" t="s">
        <v>93</v>
      </c>
      <c r="M11" s="22">
        <v>39498</v>
      </c>
      <c r="N11" s="22">
        <v>40391</v>
      </c>
      <c r="O11" s="22">
        <v>42528</v>
      </c>
      <c r="P11" s="22">
        <v>39562</v>
      </c>
      <c r="Q11" s="24">
        <v>50280.14</v>
      </c>
      <c r="R11" s="25">
        <f t="shared" si="0"/>
        <v>0.39849649624437122</v>
      </c>
      <c r="S11" s="28">
        <v>0</v>
      </c>
      <c r="T11" s="26">
        <v>37947.24</v>
      </c>
      <c r="U11" s="26">
        <v>37947.24</v>
      </c>
      <c r="V11" s="28">
        <v>0</v>
      </c>
      <c r="W11" s="26">
        <v>0</v>
      </c>
      <c r="X11" s="26">
        <f t="shared" si="1"/>
        <v>126174.62</v>
      </c>
      <c r="Y11" s="29">
        <v>0</v>
      </c>
      <c r="Z11" s="26">
        <v>126174.60999999999</v>
      </c>
      <c r="AA11" s="7" t="s">
        <v>94</v>
      </c>
      <c r="AB11" s="8"/>
    </row>
    <row r="12" spans="1:28" ht="409.5" x14ac:dyDescent="0.25">
      <c r="A12" s="7" t="s">
        <v>28</v>
      </c>
      <c r="B12" s="19" t="s">
        <v>38</v>
      </c>
      <c r="C12" s="20" t="s">
        <v>95</v>
      </c>
      <c r="D12" s="30" t="s">
        <v>96</v>
      </c>
      <c r="E12" s="20" t="s">
        <v>97</v>
      </c>
      <c r="F12" s="21" t="s">
        <v>41</v>
      </c>
      <c r="G12" s="8" t="s">
        <v>32</v>
      </c>
      <c r="H12" s="19" t="s">
        <v>21</v>
      </c>
      <c r="I12" s="31" t="s">
        <v>67</v>
      </c>
      <c r="J12" s="19" t="s">
        <v>68</v>
      </c>
      <c r="K12" s="9" t="s">
        <v>41</v>
      </c>
      <c r="L12" s="8" t="s">
        <v>98</v>
      </c>
      <c r="M12" s="22">
        <v>39503</v>
      </c>
      <c r="N12" s="22">
        <v>40391</v>
      </c>
      <c r="O12" s="13">
        <v>42528</v>
      </c>
      <c r="P12" s="22">
        <v>39637</v>
      </c>
      <c r="Q12" s="24">
        <v>77292.73</v>
      </c>
      <c r="R12" s="25">
        <f t="shared" si="0"/>
        <v>0.39999998964973837</v>
      </c>
      <c r="S12" s="28">
        <v>0</v>
      </c>
      <c r="T12" s="28">
        <v>0</v>
      </c>
      <c r="U12" s="28">
        <v>0</v>
      </c>
      <c r="V12" s="26">
        <v>61406.15</v>
      </c>
      <c r="W12" s="28">
        <v>0</v>
      </c>
      <c r="X12" s="26">
        <f t="shared" si="1"/>
        <v>138698.88</v>
      </c>
      <c r="Y12" s="27">
        <v>54532.960000000006</v>
      </c>
      <c r="Z12" s="26">
        <v>193231.83</v>
      </c>
      <c r="AA12" s="7" t="s">
        <v>99</v>
      </c>
      <c r="AB12" s="8"/>
    </row>
    <row r="13" spans="1:28" ht="409.5" x14ac:dyDescent="0.25">
      <c r="A13" s="18" t="s">
        <v>28</v>
      </c>
      <c r="B13" s="19" t="s">
        <v>38</v>
      </c>
      <c r="C13" s="20" t="s">
        <v>100</v>
      </c>
      <c r="D13" s="30" t="s">
        <v>101</v>
      </c>
      <c r="E13" s="20" t="s">
        <v>102</v>
      </c>
      <c r="F13" s="21" t="s">
        <v>41</v>
      </c>
      <c r="G13" s="7" t="s">
        <v>32</v>
      </c>
      <c r="H13" s="19" t="s">
        <v>19</v>
      </c>
      <c r="I13" s="7" t="s">
        <v>103</v>
      </c>
      <c r="J13" s="19" t="s">
        <v>60</v>
      </c>
      <c r="K13" s="8" t="s">
        <v>41</v>
      </c>
      <c r="L13" s="8" t="s">
        <v>104</v>
      </c>
      <c r="M13" s="22">
        <v>39631</v>
      </c>
      <c r="N13" s="22">
        <v>41305</v>
      </c>
      <c r="O13" s="22">
        <v>42528</v>
      </c>
      <c r="P13" s="22">
        <v>39762</v>
      </c>
      <c r="Q13" s="40">
        <v>1007844.09</v>
      </c>
      <c r="R13" s="41">
        <f t="shared" si="0"/>
        <v>0.38423518895332287</v>
      </c>
      <c r="S13" s="26">
        <v>579510.03</v>
      </c>
      <c r="T13" s="26">
        <v>289755.56</v>
      </c>
      <c r="U13" s="26">
        <v>0</v>
      </c>
      <c r="V13" s="26">
        <v>0</v>
      </c>
      <c r="W13" s="26">
        <v>697405.89</v>
      </c>
      <c r="X13" s="42">
        <f t="shared" si="1"/>
        <v>2574515.5700000003</v>
      </c>
      <c r="Y13" s="43">
        <v>48471.649999999994</v>
      </c>
      <c r="Z13" s="44">
        <v>2622987.4799999995</v>
      </c>
      <c r="AA13" s="45" t="s">
        <v>105</v>
      </c>
      <c r="AB13" s="8"/>
    </row>
    <row r="14" spans="1:28" ht="405" x14ac:dyDescent="0.25">
      <c r="A14" s="7" t="s">
        <v>28</v>
      </c>
      <c r="B14" s="19" t="s">
        <v>38</v>
      </c>
      <c r="C14" s="20" t="s">
        <v>106</v>
      </c>
      <c r="D14" s="30" t="s">
        <v>107</v>
      </c>
      <c r="E14" s="20" t="s">
        <v>58</v>
      </c>
      <c r="F14" s="21" t="s">
        <v>41</v>
      </c>
      <c r="G14" s="8" t="s">
        <v>32</v>
      </c>
      <c r="H14" s="19" t="s">
        <v>19</v>
      </c>
      <c r="I14" s="7" t="s">
        <v>59</v>
      </c>
      <c r="J14" s="19" t="s">
        <v>60</v>
      </c>
      <c r="K14" s="8" t="s">
        <v>61</v>
      </c>
      <c r="L14" s="8" t="s">
        <v>108</v>
      </c>
      <c r="M14" s="22">
        <v>39524</v>
      </c>
      <c r="N14" s="22">
        <v>41060</v>
      </c>
      <c r="O14" s="13">
        <v>42528</v>
      </c>
      <c r="P14" s="22">
        <v>39638</v>
      </c>
      <c r="Q14" s="24">
        <v>1874729.1099999999</v>
      </c>
      <c r="R14" s="25">
        <f t="shared" si="0"/>
        <v>0.40000008833278128</v>
      </c>
      <c r="S14" s="26">
        <v>877646.48999999976</v>
      </c>
      <c r="T14" s="26">
        <v>329117.24999999994</v>
      </c>
      <c r="U14" s="26">
        <v>109706.04000000001</v>
      </c>
      <c r="V14" s="26">
        <v>0</v>
      </c>
      <c r="W14" s="26">
        <v>1261017.0499999998</v>
      </c>
      <c r="X14" s="26">
        <f t="shared" si="1"/>
        <v>4452215.9399999995</v>
      </c>
      <c r="Y14" s="26">
        <v>234606.63</v>
      </c>
      <c r="Z14" s="26">
        <v>4686821.74</v>
      </c>
      <c r="AA14" s="7" t="s">
        <v>109</v>
      </c>
      <c r="AB14" s="8"/>
    </row>
    <row r="15" spans="1:28" ht="409.5" x14ac:dyDescent="0.25">
      <c r="A15" s="18" t="s">
        <v>28</v>
      </c>
      <c r="B15" s="19" t="s">
        <v>110</v>
      </c>
      <c r="C15" s="20" t="s">
        <v>111</v>
      </c>
      <c r="D15" s="30" t="s">
        <v>112</v>
      </c>
      <c r="E15" s="20" t="s">
        <v>113</v>
      </c>
      <c r="F15" s="21" t="s">
        <v>41</v>
      </c>
      <c r="G15" s="7" t="s">
        <v>32</v>
      </c>
      <c r="H15" s="19" t="s">
        <v>19</v>
      </c>
      <c r="I15" s="7" t="s">
        <v>114</v>
      </c>
      <c r="J15" s="19" t="s">
        <v>115</v>
      </c>
      <c r="K15" s="8" t="s">
        <v>41</v>
      </c>
      <c r="L15" s="8" t="s">
        <v>116</v>
      </c>
      <c r="M15" s="22">
        <v>39083</v>
      </c>
      <c r="N15" s="22">
        <v>40140</v>
      </c>
      <c r="O15" s="22">
        <v>42528</v>
      </c>
      <c r="P15" s="22">
        <v>39451</v>
      </c>
      <c r="Q15" s="24">
        <v>599999.99999999977</v>
      </c>
      <c r="R15" s="25">
        <f t="shared" si="0"/>
        <v>0.32841263019583455</v>
      </c>
      <c r="S15" s="28">
        <v>0</v>
      </c>
      <c r="T15" s="28">
        <v>0</v>
      </c>
      <c r="U15" s="28">
        <v>0</v>
      </c>
      <c r="V15" s="28">
        <v>0</v>
      </c>
      <c r="W15" s="26">
        <v>1226969.9300000002</v>
      </c>
      <c r="X15" s="26">
        <f t="shared" si="1"/>
        <v>1826969.93</v>
      </c>
      <c r="Y15" s="28">
        <v>0</v>
      </c>
      <c r="Z15" s="26">
        <v>1826969.93</v>
      </c>
      <c r="AA15" s="46" t="s">
        <v>117</v>
      </c>
      <c r="AB15" s="8"/>
    </row>
    <row r="16" spans="1:28" ht="409.5" x14ac:dyDescent="0.25">
      <c r="A16" s="7" t="s">
        <v>28</v>
      </c>
      <c r="B16" s="19" t="s">
        <v>83</v>
      </c>
      <c r="C16" s="20" t="s">
        <v>118</v>
      </c>
      <c r="D16" s="30" t="s">
        <v>119</v>
      </c>
      <c r="E16" s="20" t="s">
        <v>120</v>
      </c>
      <c r="F16" s="21" t="s">
        <v>41</v>
      </c>
      <c r="G16" s="8" t="s">
        <v>32</v>
      </c>
      <c r="H16" s="19" t="s">
        <v>20</v>
      </c>
      <c r="I16" s="7" t="s">
        <v>121</v>
      </c>
      <c r="J16" s="19" t="s">
        <v>122</v>
      </c>
      <c r="K16" s="8" t="s">
        <v>41</v>
      </c>
      <c r="L16" s="8" t="s">
        <v>123</v>
      </c>
      <c r="M16" s="22">
        <v>39532</v>
      </c>
      <c r="N16" s="22">
        <v>40725</v>
      </c>
      <c r="O16" s="13">
        <v>42528</v>
      </c>
      <c r="P16" s="22">
        <v>39554</v>
      </c>
      <c r="Q16" s="39">
        <v>976364.99999999977</v>
      </c>
      <c r="R16" s="25">
        <f t="shared" si="0"/>
        <v>0.39000000000000007</v>
      </c>
      <c r="S16" s="26">
        <v>0</v>
      </c>
      <c r="T16" s="26">
        <v>130379.99999999997</v>
      </c>
      <c r="U16" s="26">
        <v>0</v>
      </c>
      <c r="V16" s="26">
        <v>0</v>
      </c>
      <c r="W16" s="26">
        <v>1417239.5999999999</v>
      </c>
      <c r="X16" s="26">
        <f t="shared" si="1"/>
        <v>2523984.5999999996</v>
      </c>
      <c r="Y16" s="26">
        <v>0</v>
      </c>
      <c r="Z16" s="26">
        <v>2503499.9999999991</v>
      </c>
      <c r="AA16" s="7" t="s">
        <v>124</v>
      </c>
      <c r="AB16" s="8"/>
    </row>
    <row r="17" spans="1:28" ht="409.5" x14ac:dyDescent="0.25">
      <c r="A17" s="18" t="s">
        <v>28</v>
      </c>
      <c r="B17" s="19" t="s">
        <v>38</v>
      </c>
      <c r="C17" s="20" t="s">
        <v>125</v>
      </c>
      <c r="D17" s="30" t="s">
        <v>126</v>
      </c>
      <c r="E17" s="20" t="s">
        <v>127</v>
      </c>
      <c r="F17" s="21" t="s">
        <v>41</v>
      </c>
      <c r="G17" s="7" t="s">
        <v>32</v>
      </c>
      <c r="H17" s="35" t="s">
        <v>20</v>
      </c>
      <c r="I17" s="31" t="s">
        <v>128</v>
      </c>
      <c r="J17" s="19" t="s">
        <v>129</v>
      </c>
      <c r="K17" s="8" t="s">
        <v>41</v>
      </c>
      <c r="L17" s="8" t="s">
        <v>130</v>
      </c>
      <c r="M17" s="22">
        <v>39643</v>
      </c>
      <c r="N17" s="22">
        <v>40451</v>
      </c>
      <c r="O17" s="22">
        <v>42528</v>
      </c>
      <c r="P17" s="22">
        <v>39762</v>
      </c>
      <c r="Q17" s="24">
        <v>534266.36</v>
      </c>
      <c r="R17" s="25">
        <f t="shared" si="0"/>
        <v>0.38999976757674576</v>
      </c>
      <c r="S17" s="26">
        <v>326090.52999999997</v>
      </c>
      <c r="T17" s="26">
        <v>0</v>
      </c>
      <c r="U17" s="26">
        <v>0</v>
      </c>
      <c r="V17" s="26">
        <v>0</v>
      </c>
      <c r="W17" s="26">
        <v>16431.38</v>
      </c>
      <c r="X17" s="26">
        <f t="shared" si="1"/>
        <v>876788.2699999999</v>
      </c>
      <c r="Y17" s="26">
        <v>493126.32000000007</v>
      </c>
      <c r="Z17" s="26">
        <v>1369914.56</v>
      </c>
      <c r="AA17" s="7" t="s">
        <v>131</v>
      </c>
      <c r="AB17" s="8"/>
    </row>
    <row r="18" spans="1:28" ht="409.5" x14ac:dyDescent="0.25">
      <c r="A18" s="7" t="s">
        <v>28</v>
      </c>
      <c r="B18" s="19" t="s">
        <v>83</v>
      </c>
      <c r="C18" s="20" t="s">
        <v>132</v>
      </c>
      <c r="D18" s="30" t="s">
        <v>133</v>
      </c>
      <c r="E18" s="20" t="s">
        <v>58</v>
      </c>
      <c r="F18" s="21" t="s">
        <v>41</v>
      </c>
      <c r="G18" s="8" t="s">
        <v>32</v>
      </c>
      <c r="H18" s="19" t="s">
        <v>19</v>
      </c>
      <c r="I18" s="46" t="s">
        <v>59</v>
      </c>
      <c r="J18" s="35" t="s">
        <v>60</v>
      </c>
      <c r="K18" s="36" t="s">
        <v>61</v>
      </c>
      <c r="L18" s="8" t="s">
        <v>134</v>
      </c>
      <c r="M18" s="22">
        <v>39598</v>
      </c>
      <c r="N18" s="22">
        <v>40482</v>
      </c>
      <c r="O18" s="13">
        <v>42528</v>
      </c>
      <c r="P18" s="22">
        <v>39633</v>
      </c>
      <c r="Q18" s="24">
        <v>442025.67999999982</v>
      </c>
      <c r="R18" s="25">
        <f t="shared" si="0"/>
        <v>0.39000046091494206</v>
      </c>
      <c r="S18" s="26">
        <v>491655.66000000003</v>
      </c>
      <c r="T18" s="26">
        <v>199716.79</v>
      </c>
      <c r="U18" s="26">
        <v>0</v>
      </c>
      <c r="V18" s="26">
        <v>0</v>
      </c>
      <c r="W18" s="26">
        <v>0</v>
      </c>
      <c r="X18" s="26">
        <f t="shared" si="1"/>
        <v>1133398.1299999999</v>
      </c>
      <c r="Y18" s="26">
        <v>0</v>
      </c>
      <c r="Z18" s="26">
        <v>1133397.8400000001</v>
      </c>
      <c r="AA18" s="7" t="s">
        <v>135</v>
      </c>
      <c r="AB18" s="8"/>
    </row>
    <row r="19" spans="1:28" ht="409.5" x14ac:dyDescent="0.25">
      <c r="A19" s="18" t="s">
        <v>28</v>
      </c>
      <c r="B19" s="19" t="s">
        <v>110</v>
      </c>
      <c r="C19" s="20" t="s">
        <v>136</v>
      </c>
      <c r="D19" s="30" t="s">
        <v>137</v>
      </c>
      <c r="E19" s="20" t="s">
        <v>138</v>
      </c>
      <c r="F19" s="21" t="s">
        <v>41</v>
      </c>
      <c r="G19" s="7" t="s">
        <v>32</v>
      </c>
      <c r="H19" s="19" t="s">
        <v>19</v>
      </c>
      <c r="I19" s="7" t="s">
        <v>139</v>
      </c>
      <c r="J19" s="19" t="s">
        <v>53</v>
      </c>
      <c r="K19" s="9" t="s">
        <v>41</v>
      </c>
      <c r="L19" s="8" t="s">
        <v>140</v>
      </c>
      <c r="M19" s="22">
        <v>39440</v>
      </c>
      <c r="N19" s="22">
        <v>40512</v>
      </c>
      <c r="O19" s="22">
        <v>42528</v>
      </c>
      <c r="P19" s="22">
        <v>40512</v>
      </c>
      <c r="Q19" s="24">
        <v>1200000</v>
      </c>
      <c r="R19" s="25">
        <f t="shared" si="0"/>
        <v>0.3556358944944239</v>
      </c>
      <c r="S19" s="26">
        <v>0</v>
      </c>
      <c r="T19" s="26">
        <v>0</v>
      </c>
      <c r="U19" s="26">
        <v>0</v>
      </c>
      <c r="V19" s="26">
        <v>0</v>
      </c>
      <c r="W19" s="26">
        <v>2174237.5799999996</v>
      </c>
      <c r="X19" s="26">
        <f t="shared" si="1"/>
        <v>3374237.5799999996</v>
      </c>
      <c r="Y19" s="26">
        <v>0</v>
      </c>
      <c r="Z19" s="26">
        <v>3374237.5799999996</v>
      </c>
      <c r="AA19" s="7" t="s">
        <v>141</v>
      </c>
      <c r="AB19" s="8"/>
    </row>
    <row r="20" spans="1:28" ht="409.5" x14ac:dyDescent="0.25">
      <c r="A20" s="7" t="s">
        <v>28</v>
      </c>
      <c r="B20" s="19" t="s">
        <v>110</v>
      </c>
      <c r="C20" s="20" t="s">
        <v>142</v>
      </c>
      <c r="D20" s="30" t="s">
        <v>143</v>
      </c>
      <c r="E20" s="20" t="s">
        <v>144</v>
      </c>
      <c r="F20" s="21" t="s">
        <v>41</v>
      </c>
      <c r="G20" s="8" t="s">
        <v>32</v>
      </c>
      <c r="H20" s="19" t="s">
        <v>19</v>
      </c>
      <c r="I20" s="7" t="s">
        <v>145</v>
      </c>
      <c r="J20" s="19" t="s">
        <v>146</v>
      </c>
      <c r="K20" s="9" t="s">
        <v>41</v>
      </c>
      <c r="L20" s="8" t="s">
        <v>147</v>
      </c>
      <c r="M20" s="22">
        <v>39520</v>
      </c>
      <c r="N20" s="22">
        <v>40575</v>
      </c>
      <c r="O20" s="13">
        <v>42528</v>
      </c>
      <c r="P20" s="22">
        <v>39665</v>
      </c>
      <c r="Q20" s="47">
        <v>1020471.0000000001</v>
      </c>
      <c r="R20" s="48">
        <f t="shared" si="0"/>
        <v>0.35397340437080188</v>
      </c>
      <c r="S20" s="44">
        <v>0</v>
      </c>
      <c r="T20" s="44">
        <v>0</v>
      </c>
      <c r="U20" s="44">
        <v>0</v>
      </c>
      <c r="V20" s="44">
        <v>0</v>
      </c>
      <c r="W20" s="44">
        <v>1862432.0300000003</v>
      </c>
      <c r="X20" s="44">
        <f t="shared" si="1"/>
        <v>2882903.0300000003</v>
      </c>
      <c r="Y20" s="44">
        <v>0</v>
      </c>
      <c r="Z20" s="43">
        <v>2882903.0300000003</v>
      </c>
      <c r="AA20" s="7" t="s">
        <v>148</v>
      </c>
      <c r="AB20" s="8"/>
    </row>
    <row r="21" spans="1:28" ht="210" x14ac:dyDescent="0.25">
      <c r="A21" s="18" t="s">
        <v>28</v>
      </c>
      <c r="B21" s="19" t="s">
        <v>38</v>
      </c>
      <c r="C21" s="20" t="s">
        <v>149</v>
      </c>
      <c r="D21" s="30" t="s">
        <v>150</v>
      </c>
      <c r="E21" s="20" t="s">
        <v>151</v>
      </c>
      <c r="F21" s="21" t="s">
        <v>41</v>
      </c>
      <c r="G21" s="7" t="s">
        <v>32</v>
      </c>
      <c r="H21" s="19" t="s">
        <v>21</v>
      </c>
      <c r="I21" s="7" t="s">
        <v>152</v>
      </c>
      <c r="J21" s="19" t="s">
        <v>153</v>
      </c>
      <c r="K21" s="9" t="s">
        <v>41</v>
      </c>
      <c r="L21" s="8" t="s">
        <v>154</v>
      </c>
      <c r="M21" s="22">
        <v>39630</v>
      </c>
      <c r="N21" s="22">
        <v>40633</v>
      </c>
      <c r="O21" s="22">
        <v>42528</v>
      </c>
      <c r="P21" s="22">
        <v>39792</v>
      </c>
      <c r="Q21" s="24">
        <v>125000.00000000004</v>
      </c>
      <c r="R21" s="25">
        <f t="shared" si="0"/>
        <v>0.14351414734335743</v>
      </c>
      <c r="S21" s="26">
        <v>83333.33</v>
      </c>
      <c r="T21" s="26">
        <v>0</v>
      </c>
      <c r="U21" s="26">
        <v>0</v>
      </c>
      <c r="V21" s="26">
        <v>41666.669999999991</v>
      </c>
      <c r="W21" s="26">
        <v>0</v>
      </c>
      <c r="X21" s="26">
        <f t="shared" si="1"/>
        <v>250000.00000000003</v>
      </c>
      <c r="Y21" s="26">
        <v>620994.37</v>
      </c>
      <c r="Z21" s="26">
        <v>870994.2699999999</v>
      </c>
      <c r="AA21" s="7" t="s">
        <v>155</v>
      </c>
      <c r="AB21" s="8"/>
    </row>
    <row r="22" spans="1:28" ht="345" x14ac:dyDescent="0.25">
      <c r="A22" s="7" t="s">
        <v>28</v>
      </c>
      <c r="B22" s="19" t="s">
        <v>110</v>
      </c>
      <c r="C22" s="20" t="s">
        <v>156</v>
      </c>
      <c r="D22" s="30" t="s">
        <v>157</v>
      </c>
      <c r="E22" s="20" t="s">
        <v>158</v>
      </c>
      <c r="F22" s="21" t="s">
        <v>41</v>
      </c>
      <c r="G22" s="8" t="s">
        <v>32</v>
      </c>
      <c r="H22" s="19" t="s">
        <v>21</v>
      </c>
      <c r="I22" s="7" t="s">
        <v>159</v>
      </c>
      <c r="J22" s="19" t="s">
        <v>160</v>
      </c>
      <c r="K22" s="9" t="s">
        <v>41</v>
      </c>
      <c r="L22" s="8" t="s">
        <v>161</v>
      </c>
      <c r="M22" s="22">
        <v>39595</v>
      </c>
      <c r="N22" s="22">
        <v>41320</v>
      </c>
      <c r="O22" s="13">
        <v>42528</v>
      </c>
      <c r="P22" s="22">
        <v>39723</v>
      </c>
      <c r="Q22" s="26">
        <v>1440000.0000000002</v>
      </c>
      <c r="R22" s="25">
        <f t="shared" si="0"/>
        <v>0.3987610715042294</v>
      </c>
      <c r="S22" s="26">
        <v>0</v>
      </c>
      <c r="T22" s="26">
        <v>0</v>
      </c>
      <c r="U22" s="26">
        <v>0</v>
      </c>
      <c r="V22" s="26">
        <v>0</v>
      </c>
      <c r="W22" s="26">
        <v>2171185.0000000009</v>
      </c>
      <c r="X22" s="26">
        <f t="shared" si="1"/>
        <v>3611185.0000000009</v>
      </c>
      <c r="Y22" s="26">
        <v>0</v>
      </c>
      <c r="Z22" s="26">
        <v>3611184.9999999991</v>
      </c>
      <c r="AA22" s="7" t="s">
        <v>162</v>
      </c>
      <c r="AB22" s="8"/>
    </row>
    <row r="23" spans="1:28" ht="225" x14ac:dyDescent="0.25">
      <c r="A23" s="18" t="s">
        <v>28</v>
      </c>
      <c r="B23" s="19" t="s">
        <v>38</v>
      </c>
      <c r="C23" s="20" t="s">
        <v>163</v>
      </c>
      <c r="D23" s="30" t="s">
        <v>163</v>
      </c>
      <c r="E23" s="20" t="s">
        <v>164</v>
      </c>
      <c r="F23" s="21" t="s">
        <v>41</v>
      </c>
      <c r="G23" s="7" t="s">
        <v>32</v>
      </c>
      <c r="H23" s="19" t="s">
        <v>21</v>
      </c>
      <c r="I23" s="7" t="s">
        <v>165</v>
      </c>
      <c r="J23" s="19" t="s">
        <v>166</v>
      </c>
      <c r="K23" s="49" t="s">
        <v>41</v>
      </c>
      <c r="L23" s="50" t="s">
        <v>167</v>
      </c>
      <c r="M23" s="51">
        <v>39710</v>
      </c>
      <c r="N23" s="51">
        <v>40471</v>
      </c>
      <c r="O23" s="51">
        <v>42528</v>
      </c>
      <c r="P23" s="51">
        <v>39762</v>
      </c>
      <c r="Q23" s="52">
        <v>66453.940000000017</v>
      </c>
      <c r="R23" s="25">
        <f t="shared" si="0"/>
        <v>0.17500016590454165</v>
      </c>
      <c r="S23" s="52">
        <v>44302.619999999995</v>
      </c>
      <c r="T23" s="52">
        <v>0</v>
      </c>
      <c r="U23" s="52">
        <v>0</v>
      </c>
      <c r="V23" s="52">
        <v>22151.309999999998</v>
      </c>
      <c r="W23" s="52">
        <v>0</v>
      </c>
      <c r="X23" s="52">
        <f t="shared" si="1"/>
        <v>132907.87</v>
      </c>
      <c r="Y23" s="52">
        <v>246829.12000000005</v>
      </c>
      <c r="Z23" s="52">
        <v>379736.43999999994</v>
      </c>
      <c r="AA23" s="7" t="s">
        <v>168</v>
      </c>
      <c r="AB23" s="8"/>
    </row>
    <row r="24" spans="1:28" ht="270" x14ac:dyDescent="0.25">
      <c r="A24" s="7" t="s">
        <v>28</v>
      </c>
      <c r="B24" s="19" t="s">
        <v>38</v>
      </c>
      <c r="C24" s="20" t="s">
        <v>169</v>
      </c>
      <c r="D24" s="30" t="s">
        <v>170</v>
      </c>
      <c r="E24" s="20" t="s">
        <v>171</v>
      </c>
      <c r="F24" s="21" t="s">
        <v>41</v>
      </c>
      <c r="G24" s="8" t="s">
        <v>32</v>
      </c>
      <c r="H24" s="19" t="s">
        <v>21</v>
      </c>
      <c r="I24" s="7" t="s">
        <v>172</v>
      </c>
      <c r="J24" s="19" t="s">
        <v>173</v>
      </c>
      <c r="K24" s="8" t="s">
        <v>41</v>
      </c>
      <c r="L24" s="8" t="s">
        <v>174</v>
      </c>
      <c r="M24" s="22">
        <v>39699</v>
      </c>
      <c r="N24" s="22">
        <v>40794</v>
      </c>
      <c r="O24" s="13">
        <v>42528</v>
      </c>
      <c r="P24" s="22">
        <v>39762</v>
      </c>
      <c r="Q24" s="53">
        <v>82802.000000000015</v>
      </c>
      <c r="R24" s="25">
        <f t="shared" si="0"/>
        <v>7.6731172362647898E-2</v>
      </c>
      <c r="S24" s="52">
        <v>22201.999999999996</v>
      </c>
      <c r="T24" s="52">
        <v>0</v>
      </c>
      <c r="U24" s="52">
        <v>0</v>
      </c>
      <c r="V24" s="52">
        <v>11101.000000000002</v>
      </c>
      <c r="W24" s="54">
        <v>49500</v>
      </c>
      <c r="X24" s="52">
        <f t="shared" si="1"/>
        <v>165605</v>
      </c>
      <c r="Y24" s="52">
        <v>913513.14000000013</v>
      </c>
      <c r="Z24" s="52">
        <v>1079118.1400000001</v>
      </c>
      <c r="AA24" s="7" t="s">
        <v>175</v>
      </c>
      <c r="AB24" s="8"/>
    </row>
    <row r="25" spans="1:28" ht="255" x14ac:dyDescent="0.25">
      <c r="A25" s="18" t="s">
        <v>28</v>
      </c>
      <c r="B25" s="19" t="s">
        <v>38</v>
      </c>
      <c r="C25" s="20" t="s">
        <v>176</v>
      </c>
      <c r="D25" s="30" t="s">
        <v>177</v>
      </c>
      <c r="E25" s="20" t="s">
        <v>178</v>
      </c>
      <c r="F25" s="21" t="s">
        <v>41</v>
      </c>
      <c r="G25" s="7" t="s">
        <v>32</v>
      </c>
      <c r="H25" s="19" t="s">
        <v>21</v>
      </c>
      <c r="I25" s="7" t="s">
        <v>179</v>
      </c>
      <c r="J25" s="19" t="s">
        <v>180</v>
      </c>
      <c r="K25" s="36" t="s">
        <v>41</v>
      </c>
      <c r="L25" s="50" t="s">
        <v>181</v>
      </c>
      <c r="M25" s="22">
        <v>39694</v>
      </c>
      <c r="N25" s="22">
        <v>40422</v>
      </c>
      <c r="O25" s="22">
        <v>42528</v>
      </c>
      <c r="P25" s="22">
        <v>39762</v>
      </c>
      <c r="Q25" s="52">
        <v>124999.99999999999</v>
      </c>
      <c r="R25" s="25">
        <f t="shared" si="0"/>
        <v>0.13521308072544347</v>
      </c>
      <c r="S25" s="52">
        <v>83333.329999999987</v>
      </c>
      <c r="T25" s="52">
        <v>0</v>
      </c>
      <c r="U25" s="52">
        <v>0</v>
      </c>
      <c r="V25" s="52">
        <v>41666.670000000006</v>
      </c>
      <c r="W25" s="52">
        <v>0</v>
      </c>
      <c r="X25" s="52">
        <f t="shared" si="1"/>
        <v>249999.99999999997</v>
      </c>
      <c r="Y25" s="52">
        <v>674467.40999999992</v>
      </c>
      <c r="Z25" s="52">
        <v>924466.77</v>
      </c>
      <c r="AA25" s="7" t="s">
        <v>182</v>
      </c>
      <c r="AB25" s="8"/>
    </row>
    <row r="26" spans="1:28" ht="409.5" x14ac:dyDescent="0.25">
      <c r="A26" s="7" t="s">
        <v>28</v>
      </c>
      <c r="B26" s="19" t="s">
        <v>38</v>
      </c>
      <c r="C26" s="20" t="s">
        <v>183</v>
      </c>
      <c r="D26" s="30" t="s">
        <v>184</v>
      </c>
      <c r="E26" s="20" t="s">
        <v>185</v>
      </c>
      <c r="F26" s="21" t="s">
        <v>41</v>
      </c>
      <c r="G26" s="8" t="s">
        <v>32</v>
      </c>
      <c r="H26" s="19" t="s">
        <v>21</v>
      </c>
      <c r="I26" s="7" t="s">
        <v>186</v>
      </c>
      <c r="J26" s="19" t="s">
        <v>187</v>
      </c>
      <c r="K26" s="9" t="s">
        <v>41</v>
      </c>
      <c r="L26" s="8" t="s">
        <v>188</v>
      </c>
      <c r="M26" s="22">
        <v>39643</v>
      </c>
      <c r="N26" s="22">
        <v>40025</v>
      </c>
      <c r="O26" s="13">
        <v>42528</v>
      </c>
      <c r="P26" s="22">
        <v>39798</v>
      </c>
      <c r="Q26" s="52">
        <v>48365</v>
      </c>
      <c r="R26" s="25">
        <f t="shared" si="0"/>
        <v>0.16365316775889463</v>
      </c>
      <c r="S26" s="52">
        <v>32244</v>
      </c>
      <c r="T26" s="52">
        <v>0</v>
      </c>
      <c r="U26" s="52">
        <v>0</v>
      </c>
      <c r="V26" s="52">
        <v>16121.999999999996</v>
      </c>
      <c r="W26" s="52">
        <v>0</v>
      </c>
      <c r="X26" s="52">
        <f t="shared" si="1"/>
        <v>96731</v>
      </c>
      <c r="Y26" s="52">
        <v>198802.53999999995</v>
      </c>
      <c r="Z26" s="52">
        <v>295533.54000000004</v>
      </c>
      <c r="AA26" s="7" t="s">
        <v>189</v>
      </c>
      <c r="AB26" s="8"/>
    </row>
    <row r="27" spans="1:28" ht="390" x14ac:dyDescent="0.25">
      <c r="A27" s="18" t="s">
        <v>28</v>
      </c>
      <c r="B27" s="19" t="s">
        <v>38</v>
      </c>
      <c r="C27" s="20" t="s">
        <v>190</v>
      </c>
      <c r="D27" s="8" t="s">
        <v>191</v>
      </c>
      <c r="E27" s="20" t="s">
        <v>192</v>
      </c>
      <c r="F27" s="21" t="s">
        <v>41</v>
      </c>
      <c r="G27" s="7" t="s">
        <v>32</v>
      </c>
      <c r="H27" s="19" t="s">
        <v>21</v>
      </c>
      <c r="I27" s="7" t="s">
        <v>193</v>
      </c>
      <c r="J27" s="19" t="s">
        <v>194</v>
      </c>
      <c r="K27" s="9" t="s">
        <v>41</v>
      </c>
      <c r="L27" s="8" t="s">
        <v>195</v>
      </c>
      <c r="M27" s="22">
        <v>39650</v>
      </c>
      <c r="N27" s="22">
        <v>40359</v>
      </c>
      <c r="O27" s="22">
        <v>42528</v>
      </c>
      <c r="P27" s="22">
        <v>39736</v>
      </c>
      <c r="Q27" s="52">
        <v>115412</v>
      </c>
      <c r="R27" s="25">
        <f t="shared" si="0"/>
        <v>0.17056326503950364</v>
      </c>
      <c r="S27" s="52">
        <v>76941.999999999971</v>
      </c>
      <c r="T27" s="52">
        <v>0</v>
      </c>
      <c r="U27" s="52">
        <v>0</v>
      </c>
      <c r="V27" s="52">
        <v>38471</v>
      </c>
      <c r="W27" s="52">
        <v>0</v>
      </c>
      <c r="X27" s="52">
        <f t="shared" si="1"/>
        <v>230824.99999999997</v>
      </c>
      <c r="Y27" s="52">
        <v>445827.1500000002</v>
      </c>
      <c r="Z27" s="52">
        <v>676652.15000000014</v>
      </c>
      <c r="AA27" s="7" t="s">
        <v>196</v>
      </c>
      <c r="AB27" s="8"/>
    </row>
    <row r="28" spans="1:28" ht="360" x14ac:dyDescent="0.25">
      <c r="A28" s="7" t="s">
        <v>28</v>
      </c>
      <c r="B28" s="19" t="s">
        <v>38</v>
      </c>
      <c r="C28" s="20" t="s">
        <v>197</v>
      </c>
      <c r="D28" s="20" t="s">
        <v>198</v>
      </c>
      <c r="E28" s="20" t="s">
        <v>199</v>
      </c>
      <c r="F28" s="21" t="s">
        <v>41</v>
      </c>
      <c r="G28" s="8" t="s">
        <v>32</v>
      </c>
      <c r="H28" s="19" t="s">
        <v>21</v>
      </c>
      <c r="I28" s="7" t="s">
        <v>200</v>
      </c>
      <c r="J28" s="19" t="s">
        <v>201</v>
      </c>
      <c r="K28" s="9" t="s">
        <v>41</v>
      </c>
      <c r="L28" s="8" t="s">
        <v>202</v>
      </c>
      <c r="M28" s="22">
        <v>39632</v>
      </c>
      <c r="N28" s="22">
        <v>40374</v>
      </c>
      <c r="O28" s="13">
        <v>42528</v>
      </c>
      <c r="P28" s="22">
        <v>39715</v>
      </c>
      <c r="Q28" s="52">
        <v>13343.000000000002</v>
      </c>
      <c r="R28" s="25">
        <f t="shared" si="0"/>
        <v>0.16166051751720076</v>
      </c>
      <c r="S28" s="52">
        <v>8896</v>
      </c>
      <c r="T28" s="52">
        <v>0</v>
      </c>
      <c r="U28" s="52">
        <v>0</v>
      </c>
      <c r="V28" s="52">
        <v>4448</v>
      </c>
      <c r="W28" s="52">
        <v>0</v>
      </c>
      <c r="X28" s="52">
        <f t="shared" si="1"/>
        <v>26687</v>
      </c>
      <c r="Y28" s="52">
        <v>55850.159999999974</v>
      </c>
      <c r="Z28" s="52">
        <v>82537.16</v>
      </c>
      <c r="AA28" s="7" t="s">
        <v>203</v>
      </c>
      <c r="AB28" s="8"/>
    </row>
    <row r="29" spans="1:28" ht="409.5" x14ac:dyDescent="0.25">
      <c r="A29" s="18" t="s">
        <v>28</v>
      </c>
      <c r="B29" s="19" t="s">
        <v>38</v>
      </c>
      <c r="C29" s="20" t="s">
        <v>204</v>
      </c>
      <c r="D29" s="20" t="s">
        <v>204</v>
      </c>
      <c r="E29" s="20" t="s">
        <v>205</v>
      </c>
      <c r="F29" s="21" t="s">
        <v>41</v>
      </c>
      <c r="G29" s="7" t="s">
        <v>32</v>
      </c>
      <c r="H29" s="19" t="s">
        <v>21</v>
      </c>
      <c r="I29" s="7" t="s">
        <v>206</v>
      </c>
      <c r="J29" s="19" t="s">
        <v>43</v>
      </c>
      <c r="K29" s="9" t="s">
        <v>41</v>
      </c>
      <c r="L29" s="8" t="s">
        <v>207</v>
      </c>
      <c r="M29" s="22">
        <v>39626</v>
      </c>
      <c r="N29" s="22">
        <v>40178</v>
      </c>
      <c r="O29" s="22">
        <v>42528</v>
      </c>
      <c r="P29" s="22">
        <v>39715</v>
      </c>
      <c r="Q29" s="52">
        <v>14999.999999999995</v>
      </c>
      <c r="R29" s="25">
        <f t="shared" si="0"/>
        <v>0.10559398942117174</v>
      </c>
      <c r="S29" s="52">
        <v>10000.000000000002</v>
      </c>
      <c r="T29" s="52">
        <v>0</v>
      </c>
      <c r="U29" s="52">
        <v>0</v>
      </c>
      <c r="V29" s="52">
        <v>5000.0000000000009</v>
      </c>
      <c r="W29" s="52">
        <v>0</v>
      </c>
      <c r="X29" s="52">
        <f t="shared" si="1"/>
        <v>29999.999999999996</v>
      </c>
      <c r="Y29" s="52">
        <v>112053.55000000003</v>
      </c>
      <c r="Z29" s="52">
        <v>142053.53999999998</v>
      </c>
      <c r="AA29" s="7" t="s">
        <v>208</v>
      </c>
      <c r="AB29" s="8"/>
    </row>
    <row r="30" spans="1:28" ht="409.5" x14ac:dyDescent="0.25">
      <c r="A30" s="7" t="s">
        <v>28</v>
      </c>
      <c r="B30" s="19" t="s">
        <v>38</v>
      </c>
      <c r="C30" s="20" t="s">
        <v>209</v>
      </c>
      <c r="D30" s="30" t="s">
        <v>210</v>
      </c>
      <c r="E30" s="20" t="s">
        <v>211</v>
      </c>
      <c r="F30" s="21" t="s">
        <v>41</v>
      </c>
      <c r="G30" s="8" t="s">
        <v>32</v>
      </c>
      <c r="H30" s="19" t="s">
        <v>20</v>
      </c>
      <c r="I30" s="7" t="s">
        <v>212</v>
      </c>
      <c r="J30" s="19" t="s">
        <v>213</v>
      </c>
      <c r="K30" s="9" t="s">
        <v>41</v>
      </c>
      <c r="L30" s="8" t="s">
        <v>214</v>
      </c>
      <c r="M30" s="22">
        <v>39610</v>
      </c>
      <c r="N30" s="22">
        <v>39994</v>
      </c>
      <c r="O30" s="13">
        <v>42528</v>
      </c>
      <c r="P30" s="22">
        <v>39715</v>
      </c>
      <c r="Q30" s="52">
        <v>2155.13</v>
      </c>
      <c r="R30" s="25">
        <f t="shared" si="0"/>
        <v>0.17500040600893221</v>
      </c>
      <c r="S30" s="52">
        <v>1436.75</v>
      </c>
      <c r="T30" s="52">
        <v>0</v>
      </c>
      <c r="U30" s="52">
        <v>718.37</v>
      </c>
      <c r="V30" s="52">
        <v>0</v>
      </c>
      <c r="W30" s="52">
        <v>0</v>
      </c>
      <c r="X30" s="52">
        <f t="shared" si="1"/>
        <v>4310.25</v>
      </c>
      <c r="Y30" s="52">
        <v>8004.75</v>
      </c>
      <c r="Z30" s="52">
        <v>12315</v>
      </c>
      <c r="AA30" s="7" t="s">
        <v>215</v>
      </c>
      <c r="AB30" s="8"/>
    </row>
    <row r="31" spans="1:28" ht="405" x14ac:dyDescent="0.25">
      <c r="A31" s="18" t="s">
        <v>28</v>
      </c>
      <c r="B31" s="19" t="s">
        <v>38</v>
      </c>
      <c r="C31" s="20" t="s">
        <v>216</v>
      </c>
      <c r="D31" s="8" t="s">
        <v>217</v>
      </c>
      <c r="E31" s="20" t="s">
        <v>218</v>
      </c>
      <c r="F31" s="21" t="s">
        <v>41</v>
      </c>
      <c r="G31" s="7" t="s">
        <v>32</v>
      </c>
      <c r="H31" s="19" t="s">
        <v>21</v>
      </c>
      <c r="I31" s="7" t="s">
        <v>219</v>
      </c>
      <c r="J31" s="19" t="s">
        <v>43</v>
      </c>
      <c r="K31" s="9" t="s">
        <v>41</v>
      </c>
      <c r="L31" s="8" t="s">
        <v>220</v>
      </c>
      <c r="M31" s="22">
        <v>39598</v>
      </c>
      <c r="N31" s="22">
        <v>40057</v>
      </c>
      <c r="O31" s="22">
        <v>42528</v>
      </c>
      <c r="P31" s="22">
        <v>39646</v>
      </c>
      <c r="Q31" s="52">
        <v>11004.940000000002</v>
      </c>
      <c r="R31" s="25">
        <f t="shared" si="0"/>
        <v>0.1750000596323309</v>
      </c>
      <c r="S31" s="52">
        <v>7336.6299999999992</v>
      </c>
      <c r="T31" s="52">
        <v>0</v>
      </c>
      <c r="U31" s="52">
        <v>0</v>
      </c>
      <c r="V31" s="52">
        <v>3668.3100000000004</v>
      </c>
      <c r="W31" s="52">
        <v>0</v>
      </c>
      <c r="X31" s="52">
        <f t="shared" si="1"/>
        <v>22009.88</v>
      </c>
      <c r="Y31" s="52">
        <v>40875.489999999983</v>
      </c>
      <c r="Z31" s="52">
        <v>62885.350000000013</v>
      </c>
      <c r="AA31" s="7" t="s">
        <v>221</v>
      </c>
      <c r="AB31" s="8"/>
    </row>
    <row r="32" spans="1:28" ht="330" x14ac:dyDescent="0.25">
      <c r="A32" s="7" t="s">
        <v>28</v>
      </c>
      <c r="B32" s="19" t="s">
        <v>38</v>
      </c>
      <c r="C32" s="20" t="s">
        <v>222</v>
      </c>
      <c r="D32" s="30" t="s">
        <v>223</v>
      </c>
      <c r="E32" s="20" t="s">
        <v>224</v>
      </c>
      <c r="F32" s="21" t="s">
        <v>41</v>
      </c>
      <c r="G32" s="8" t="s">
        <v>32</v>
      </c>
      <c r="H32" s="19" t="s">
        <v>21</v>
      </c>
      <c r="I32" s="7" t="s">
        <v>225</v>
      </c>
      <c r="J32" s="19" t="s">
        <v>226</v>
      </c>
      <c r="K32" s="9" t="s">
        <v>41</v>
      </c>
      <c r="L32" s="8" t="s">
        <v>227</v>
      </c>
      <c r="M32" s="22">
        <v>39588</v>
      </c>
      <c r="N32" s="22">
        <v>39946</v>
      </c>
      <c r="O32" s="13">
        <v>42528</v>
      </c>
      <c r="P32" s="22">
        <v>39672</v>
      </c>
      <c r="Q32" s="52">
        <v>12500.000000000002</v>
      </c>
      <c r="R32" s="25">
        <f t="shared" si="0"/>
        <v>0.15408559812454409</v>
      </c>
      <c r="S32" s="52">
        <v>8333.33</v>
      </c>
      <c r="T32" s="52">
        <v>0</v>
      </c>
      <c r="U32" s="52">
        <v>0</v>
      </c>
      <c r="V32" s="52">
        <v>4166.67</v>
      </c>
      <c r="W32" s="52">
        <v>0</v>
      </c>
      <c r="X32" s="52">
        <f t="shared" si="1"/>
        <v>25000</v>
      </c>
      <c r="Y32" s="52">
        <v>52854.17</v>
      </c>
      <c r="Z32" s="52">
        <v>81123.739999999991</v>
      </c>
      <c r="AA32" s="7" t="s">
        <v>228</v>
      </c>
      <c r="AB32" s="8"/>
    </row>
    <row r="33" spans="1:28" ht="409.5" x14ac:dyDescent="0.25">
      <c r="A33" s="18" t="s">
        <v>28</v>
      </c>
      <c r="B33" s="19" t="s">
        <v>38</v>
      </c>
      <c r="C33" s="20" t="s">
        <v>229</v>
      </c>
      <c r="D33" s="30" t="s">
        <v>229</v>
      </c>
      <c r="E33" s="20" t="s">
        <v>230</v>
      </c>
      <c r="F33" s="21" t="s">
        <v>41</v>
      </c>
      <c r="G33" s="7" t="s">
        <v>32</v>
      </c>
      <c r="H33" s="19" t="s">
        <v>21</v>
      </c>
      <c r="I33" s="7" t="s">
        <v>231</v>
      </c>
      <c r="J33" s="19" t="s">
        <v>232</v>
      </c>
      <c r="K33" s="8" t="s">
        <v>41</v>
      </c>
      <c r="L33" s="8" t="s">
        <v>233</v>
      </c>
      <c r="M33" s="22">
        <v>39573</v>
      </c>
      <c r="N33" s="22">
        <v>40329</v>
      </c>
      <c r="O33" s="22">
        <v>42528</v>
      </c>
      <c r="P33" s="22">
        <v>39715</v>
      </c>
      <c r="Q33" s="52">
        <v>89732.579999999987</v>
      </c>
      <c r="R33" s="25">
        <f t="shared" si="0"/>
        <v>0.17500000341291871</v>
      </c>
      <c r="S33" s="52">
        <v>59821.690000000017</v>
      </c>
      <c r="T33" s="52">
        <v>0</v>
      </c>
      <c r="U33" s="52">
        <v>0</v>
      </c>
      <c r="V33" s="52">
        <v>29910.700000000008</v>
      </c>
      <c r="W33" s="52">
        <v>0</v>
      </c>
      <c r="X33" s="52">
        <f t="shared" si="1"/>
        <v>179464.97000000003</v>
      </c>
      <c r="Y33" s="52">
        <v>333292.42999999993</v>
      </c>
      <c r="Z33" s="52">
        <v>512757.59000000008</v>
      </c>
      <c r="AA33" s="7" t="s">
        <v>234</v>
      </c>
      <c r="AB33" s="8"/>
    </row>
    <row r="34" spans="1:28" ht="255" x14ac:dyDescent="0.25">
      <c r="A34" s="7" t="s">
        <v>28</v>
      </c>
      <c r="B34" s="19" t="s">
        <v>38</v>
      </c>
      <c r="C34" s="20" t="s">
        <v>235</v>
      </c>
      <c r="D34" s="20" t="s">
        <v>236</v>
      </c>
      <c r="E34" s="20" t="s">
        <v>237</v>
      </c>
      <c r="F34" s="21" t="s">
        <v>41</v>
      </c>
      <c r="G34" s="8" t="s">
        <v>32</v>
      </c>
      <c r="H34" s="19" t="s">
        <v>21</v>
      </c>
      <c r="I34" s="7" t="s">
        <v>238</v>
      </c>
      <c r="J34" s="19" t="s">
        <v>68</v>
      </c>
      <c r="K34" s="36" t="s">
        <v>239</v>
      </c>
      <c r="L34" s="8" t="s">
        <v>240</v>
      </c>
      <c r="M34" s="22">
        <v>39567</v>
      </c>
      <c r="N34" s="22">
        <v>40575</v>
      </c>
      <c r="O34" s="13">
        <v>42528</v>
      </c>
      <c r="P34" s="22">
        <v>39715</v>
      </c>
      <c r="Q34" s="52">
        <v>125000</v>
      </c>
      <c r="R34" s="25">
        <f t="shared" si="0"/>
        <v>0.14774178688041595</v>
      </c>
      <c r="S34" s="52">
        <v>83333.329999999987</v>
      </c>
      <c r="T34" s="52">
        <v>0</v>
      </c>
      <c r="U34" s="52">
        <v>0</v>
      </c>
      <c r="V34" s="52">
        <v>41666.669999999969</v>
      </c>
      <c r="W34" s="52">
        <v>0</v>
      </c>
      <c r="X34" s="52">
        <f t="shared" si="1"/>
        <v>249999.99999999994</v>
      </c>
      <c r="Y34" s="52">
        <v>596070.71999999986</v>
      </c>
      <c r="Z34" s="52">
        <v>846070.71999999951</v>
      </c>
      <c r="AA34" s="7" t="s">
        <v>241</v>
      </c>
      <c r="AB34" s="8"/>
    </row>
    <row r="35" spans="1:28" ht="409.5" x14ac:dyDescent="0.25">
      <c r="A35" s="18" t="s">
        <v>28</v>
      </c>
      <c r="B35" s="19" t="s">
        <v>38</v>
      </c>
      <c r="C35" s="20" t="s">
        <v>242</v>
      </c>
      <c r="D35" s="20" t="s">
        <v>242</v>
      </c>
      <c r="E35" s="20" t="s">
        <v>243</v>
      </c>
      <c r="F35" s="21" t="s">
        <v>41</v>
      </c>
      <c r="G35" s="7" t="s">
        <v>32</v>
      </c>
      <c r="H35" s="19" t="s">
        <v>21</v>
      </c>
      <c r="I35" s="7" t="s">
        <v>244</v>
      </c>
      <c r="J35" s="19" t="s">
        <v>245</v>
      </c>
      <c r="K35" s="9" t="s">
        <v>41</v>
      </c>
      <c r="L35" s="8" t="s">
        <v>246</v>
      </c>
      <c r="M35" s="22">
        <v>39567</v>
      </c>
      <c r="N35" s="22">
        <v>39567</v>
      </c>
      <c r="O35" s="22">
        <v>42528</v>
      </c>
      <c r="P35" s="22">
        <v>39736</v>
      </c>
      <c r="Q35" s="52">
        <v>112785.60000000001</v>
      </c>
      <c r="R35" s="55">
        <f t="shared" si="0"/>
        <v>0.17500043251417347</v>
      </c>
      <c r="S35" s="52">
        <v>75190.320000000007</v>
      </c>
      <c r="T35" s="52">
        <v>0</v>
      </c>
      <c r="U35" s="52">
        <v>0</v>
      </c>
      <c r="V35" s="52">
        <v>37594.950000000004</v>
      </c>
      <c r="W35" s="52">
        <v>0</v>
      </c>
      <c r="X35" s="52">
        <f t="shared" si="1"/>
        <v>225570.87000000002</v>
      </c>
      <c r="Y35" s="52">
        <v>418917.14</v>
      </c>
      <c r="Z35" s="52">
        <v>644487.55000000005</v>
      </c>
      <c r="AA35" s="7" t="s">
        <v>247</v>
      </c>
      <c r="AB35" s="8"/>
    </row>
    <row r="36" spans="1:28" ht="360" x14ac:dyDescent="0.25">
      <c r="A36" s="7" t="s">
        <v>28</v>
      </c>
      <c r="B36" s="19" t="s">
        <v>38</v>
      </c>
      <c r="C36" s="20" t="s">
        <v>248</v>
      </c>
      <c r="D36" s="20" t="s">
        <v>248</v>
      </c>
      <c r="E36" s="20" t="s">
        <v>249</v>
      </c>
      <c r="F36" s="21" t="s">
        <v>41</v>
      </c>
      <c r="G36" s="8" t="s">
        <v>32</v>
      </c>
      <c r="H36" s="19" t="s">
        <v>19</v>
      </c>
      <c r="I36" s="7" t="s">
        <v>250</v>
      </c>
      <c r="J36" s="19" t="s">
        <v>251</v>
      </c>
      <c r="K36" s="8" t="s">
        <v>41</v>
      </c>
      <c r="L36" s="8" t="s">
        <v>252</v>
      </c>
      <c r="M36" s="22">
        <v>39567</v>
      </c>
      <c r="N36" s="22">
        <v>40025</v>
      </c>
      <c r="O36" s="13">
        <v>42528</v>
      </c>
      <c r="P36" s="22">
        <v>39792</v>
      </c>
      <c r="Q36" s="52">
        <v>124999.99999999996</v>
      </c>
      <c r="R36" s="48">
        <f t="shared" si="0"/>
        <v>0.13638695506128387</v>
      </c>
      <c r="S36" s="56">
        <v>83333.329999999987</v>
      </c>
      <c r="T36" s="56">
        <v>41666.670000000013</v>
      </c>
      <c r="U36" s="56">
        <v>0</v>
      </c>
      <c r="V36" s="56">
        <v>0</v>
      </c>
      <c r="W36" s="56">
        <v>0</v>
      </c>
      <c r="X36" s="56">
        <f t="shared" si="1"/>
        <v>249999.99999999997</v>
      </c>
      <c r="Y36" s="56">
        <v>626091.63000000047</v>
      </c>
      <c r="Z36" s="57">
        <v>916509.93999999983</v>
      </c>
      <c r="AA36" s="7" t="s">
        <v>253</v>
      </c>
      <c r="AB36" s="8"/>
    </row>
    <row r="37" spans="1:28" ht="409.5" x14ac:dyDescent="0.25">
      <c r="A37" s="18" t="s">
        <v>28</v>
      </c>
      <c r="B37" s="19" t="s">
        <v>38</v>
      </c>
      <c r="C37" s="20" t="s">
        <v>254</v>
      </c>
      <c r="D37" s="30" t="s">
        <v>255</v>
      </c>
      <c r="E37" s="20" t="s">
        <v>256</v>
      </c>
      <c r="F37" s="21" t="s">
        <v>41</v>
      </c>
      <c r="G37" s="7" t="s">
        <v>32</v>
      </c>
      <c r="H37" s="19" t="s">
        <v>19</v>
      </c>
      <c r="I37" s="7" t="s">
        <v>257</v>
      </c>
      <c r="J37" s="19" t="s">
        <v>258</v>
      </c>
      <c r="K37" s="36" t="s">
        <v>41</v>
      </c>
      <c r="L37" s="8" t="s">
        <v>259</v>
      </c>
      <c r="M37" s="22">
        <v>39566</v>
      </c>
      <c r="N37" s="22">
        <v>39903</v>
      </c>
      <c r="O37" s="22">
        <v>42528</v>
      </c>
      <c r="P37" s="22">
        <v>39770</v>
      </c>
      <c r="Q37" s="53">
        <v>11725</v>
      </c>
      <c r="R37" s="25">
        <f t="shared" si="0"/>
        <v>0.17499999999999999</v>
      </c>
      <c r="S37" s="52">
        <v>7816.67</v>
      </c>
      <c r="T37" s="52">
        <v>3908.33</v>
      </c>
      <c r="U37" s="52">
        <v>0</v>
      </c>
      <c r="V37" s="52">
        <v>0</v>
      </c>
      <c r="W37" s="52">
        <v>0</v>
      </c>
      <c r="X37" s="52">
        <f t="shared" si="1"/>
        <v>23450</v>
      </c>
      <c r="Y37" s="52">
        <v>43550</v>
      </c>
      <c r="Z37" s="52">
        <v>67000</v>
      </c>
      <c r="AA37" s="7" t="s">
        <v>260</v>
      </c>
      <c r="AB37" s="8"/>
    </row>
    <row r="38" spans="1:28" ht="409.5" x14ac:dyDescent="0.25">
      <c r="A38" s="7" t="s">
        <v>28</v>
      </c>
      <c r="B38" s="19" t="s">
        <v>38</v>
      </c>
      <c r="C38" s="20" t="s">
        <v>261</v>
      </c>
      <c r="D38" s="20" t="s">
        <v>261</v>
      </c>
      <c r="E38" s="20" t="s">
        <v>262</v>
      </c>
      <c r="F38" s="21" t="s">
        <v>41</v>
      </c>
      <c r="G38" s="8" t="s">
        <v>32</v>
      </c>
      <c r="H38" s="19" t="s">
        <v>19</v>
      </c>
      <c r="I38" s="7" t="s">
        <v>263</v>
      </c>
      <c r="J38" s="19" t="s">
        <v>264</v>
      </c>
      <c r="K38" s="9" t="s">
        <v>41</v>
      </c>
      <c r="L38" s="8" t="s">
        <v>265</v>
      </c>
      <c r="M38" s="22">
        <v>39566</v>
      </c>
      <c r="N38" s="22">
        <v>39844</v>
      </c>
      <c r="O38" s="13">
        <v>42528</v>
      </c>
      <c r="P38" s="22">
        <v>39777</v>
      </c>
      <c r="Q38" s="52">
        <v>7323</v>
      </c>
      <c r="R38" s="48">
        <f t="shared" si="0"/>
        <v>0.17494445638930695</v>
      </c>
      <c r="S38" s="56">
        <v>4882</v>
      </c>
      <c r="T38" s="56">
        <v>2441</v>
      </c>
      <c r="U38" s="44">
        <v>0</v>
      </c>
      <c r="V38" s="44">
        <v>0</v>
      </c>
      <c r="W38" s="44">
        <v>0</v>
      </c>
      <c r="X38" s="44">
        <f t="shared" si="1"/>
        <v>14646</v>
      </c>
      <c r="Y38" s="56">
        <v>27213.000000000004</v>
      </c>
      <c r="Z38" s="57">
        <v>41859</v>
      </c>
      <c r="AA38" s="45" t="s">
        <v>266</v>
      </c>
      <c r="AB38" s="8"/>
    </row>
    <row r="39" spans="1:28" ht="255" x14ac:dyDescent="0.25">
      <c r="A39" s="18" t="s">
        <v>28</v>
      </c>
      <c r="B39" s="19" t="s">
        <v>38</v>
      </c>
      <c r="C39" s="20" t="s">
        <v>267</v>
      </c>
      <c r="D39" s="30" t="s">
        <v>268</v>
      </c>
      <c r="E39" s="20" t="s">
        <v>269</v>
      </c>
      <c r="F39" s="21" t="s">
        <v>41</v>
      </c>
      <c r="G39" s="45" t="s">
        <v>32</v>
      </c>
      <c r="H39" s="58" t="s">
        <v>19</v>
      </c>
      <c r="I39" s="45" t="s">
        <v>270</v>
      </c>
      <c r="J39" s="58" t="s">
        <v>271</v>
      </c>
      <c r="K39" s="49" t="s">
        <v>41</v>
      </c>
      <c r="L39" s="50" t="s">
        <v>272</v>
      </c>
      <c r="M39" s="51">
        <v>39541</v>
      </c>
      <c r="N39" s="51">
        <v>40633</v>
      </c>
      <c r="O39" s="51">
        <v>42528</v>
      </c>
      <c r="P39" s="51">
        <v>39750</v>
      </c>
      <c r="Q39" s="56">
        <v>36161.729999999974</v>
      </c>
      <c r="R39" s="48">
        <f t="shared" si="0"/>
        <v>0.17500019236517833</v>
      </c>
      <c r="S39" s="56">
        <v>24107.909999999996</v>
      </c>
      <c r="T39" s="52">
        <v>12053.82</v>
      </c>
      <c r="U39" s="52">
        <v>0</v>
      </c>
      <c r="V39" s="52">
        <v>0</v>
      </c>
      <c r="W39" s="52">
        <v>0</v>
      </c>
      <c r="X39" s="52">
        <f t="shared" si="1"/>
        <v>72323.459999999963</v>
      </c>
      <c r="Y39" s="52">
        <v>134314.99000000005</v>
      </c>
      <c r="Z39" s="52">
        <v>206638.23000000007</v>
      </c>
      <c r="AA39" s="7" t="s">
        <v>273</v>
      </c>
      <c r="AB39" s="8"/>
    </row>
    <row r="40" spans="1:28" ht="409.5" x14ac:dyDescent="0.25">
      <c r="A40" s="7" t="s">
        <v>28</v>
      </c>
      <c r="B40" s="19" t="s">
        <v>38</v>
      </c>
      <c r="C40" s="20" t="s">
        <v>274</v>
      </c>
      <c r="D40" s="30" t="s">
        <v>275</v>
      </c>
      <c r="E40" s="20" t="s">
        <v>276</v>
      </c>
      <c r="F40" s="21" t="s">
        <v>41</v>
      </c>
      <c r="G40" s="8" t="s">
        <v>32</v>
      </c>
      <c r="H40" s="19" t="s">
        <v>19</v>
      </c>
      <c r="I40" s="31" t="s">
        <v>277</v>
      </c>
      <c r="J40" s="19" t="s">
        <v>278</v>
      </c>
      <c r="K40" s="59" t="s">
        <v>279</v>
      </c>
      <c r="L40" s="8" t="s">
        <v>280</v>
      </c>
      <c r="M40" s="22">
        <v>39527</v>
      </c>
      <c r="N40" s="22">
        <v>40532</v>
      </c>
      <c r="O40" s="13">
        <v>42528</v>
      </c>
      <c r="P40" s="22">
        <v>39750</v>
      </c>
      <c r="Q40" s="52">
        <v>125000</v>
      </c>
      <c r="R40" s="25">
        <f t="shared" si="0"/>
        <v>0.13854990345842727</v>
      </c>
      <c r="S40" s="52">
        <v>83333.33</v>
      </c>
      <c r="T40" s="52">
        <v>41666.67</v>
      </c>
      <c r="U40" s="52">
        <v>0</v>
      </c>
      <c r="V40" s="52">
        <v>0</v>
      </c>
      <c r="W40" s="52">
        <v>0</v>
      </c>
      <c r="X40" s="52">
        <f t="shared" si="1"/>
        <v>250000</v>
      </c>
      <c r="Y40" s="52">
        <v>652202</v>
      </c>
      <c r="Z40" s="52">
        <v>902202</v>
      </c>
      <c r="AA40" s="46" t="s">
        <v>281</v>
      </c>
      <c r="AB40" s="8"/>
    </row>
    <row r="41" spans="1:28" ht="375" x14ac:dyDescent="0.25">
      <c r="A41" s="18" t="s">
        <v>28</v>
      </c>
      <c r="B41" s="19" t="s">
        <v>38</v>
      </c>
      <c r="C41" s="30" t="s">
        <v>282</v>
      </c>
      <c r="D41" s="20" t="s">
        <v>282</v>
      </c>
      <c r="E41" s="20" t="s">
        <v>283</v>
      </c>
      <c r="F41" s="21" t="s">
        <v>41</v>
      </c>
      <c r="G41" s="46" t="s">
        <v>32</v>
      </c>
      <c r="H41" s="35" t="s">
        <v>21</v>
      </c>
      <c r="I41" s="46" t="s">
        <v>284</v>
      </c>
      <c r="J41" s="19" t="s">
        <v>285</v>
      </c>
      <c r="K41" s="8" t="s">
        <v>286</v>
      </c>
      <c r="L41" s="8" t="s">
        <v>287</v>
      </c>
      <c r="M41" s="22">
        <v>39559</v>
      </c>
      <c r="N41" s="22">
        <v>40452</v>
      </c>
      <c r="O41" s="22">
        <v>42528</v>
      </c>
      <c r="P41" s="22">
        <v>39715</v>
      </c>
      <c r="Q41" s="52">
        <v>124999.9999999999</v>
      </c>
      <c r="R41" s="55">
        <f t="shared" si="0"/>
        <v>0.17035496987728896</v>
      </c>
      <c r="S41" s="53">
        <v>83333.33</v>
      </c>
      <c r="T41" s="52">
        <v>0</v>
      </c>
      <c r="U41" s="52">
        <v>0</v>
      </c>
      <c r="V41" s="52">
        <v>41666.669999999991</v>
      </c>
      <c r="W41" s="52">
        <v>0</v>
      </c>
      <c r="X41" s="52">
        <f t="shared" si="1"/>
        <v>249999.99999999988</v>
      </c>
      <c r="Y41" s="52">
        <v>483762.23000000027</v>
      </c>
      <c r="Z41" s="52">
        <v>733761.98</v>
      </c>
      <c r="AA41" s="7" t="s">
        <v>288</v>
      </c>
      <c r="AB41" s="8"/>
    </row>
    <row r="42" spans="1:28" ht="409.5" x14ac:dyDescent="0.25">
      <c r="A42" s="7" t="s">
        <v>28</v>
      </c>
      <c r="B42" s="19" t="s">
        <v>38</v>
      </c>
      <c r="C42" s="20" t="s">
        <v>289</v>
      </c>
      <c r="D42" s="30" t="s">
        <v>290</v>
      </c>
      <c r="E42" s="20" t="s">
        <v>291</v>
      </c>
      <c r="F42" s="21" t="s">
        <v>41</v>
      </c>
      <c r="G42" s="8" t="s">
        <v>32</v>
      </c>
      <c r="H42" s="19" t="s">
        <v>21</v>
      </c>
      <c r="I42" s="7" t="s">
        <v>292</v>
      </c>
      <c r="J42" s="35" t="s">
        <v>293</v>
      </c>
      <c r="K42" s="36" t="s">
        <v>41</v>
      </c>
      <c r="L42" s="60" t="s">
        <v>294</v>
      </c>
      <c r="M42" s="61">
        <v>39556</v>
      </c>
      <c r="N42" s="22">
        <v>40298</v>
      </c>
      <c r="O42" s="13">
        <v>42604</v>
      </c>
      <c r="P42" s="22">
        <v>39715</v>
      </c>
      <c r="Q42" s="53">
        <v>88784</v>
      </c>
      <c r="R42" s="25">
        <f t="shared" si="0"/>
        <v>0.1387461349385862</v>
      </c>
      <c r="S42" s="52">
        <v>59189.329999999987</v>
      </c>
      <c r="T42" s="52">
        <v>0</v>
      </c>
      <c r="U42" s="52">
        <v>0</v>
      </c>
      <c r="V42" s="52">
        <v>29594.67</v>
      </c>
      <c r="W42" s="52">
        <v>0</v>
      </c>
      <c r="X42" s="52">
        <f t="shared" si="1"/>
        <v>177568</v>
      </c>
      <c r="Y42" s="52">
        <v>462334.51</v>
      </c>
      <c r="Z42" s="52">
        <v>639902.51</v>
      </c>
      <c r="AA42" s="7" t="s">
        <v>295</v>
      </c>
      <c r="AB42" s="8"/>
    </row>
    <row r="43" spans="1:28" ht="360" x14ac:dyDescent="0.25">
      <c r="A43" s="18" t="s">
        <v>28</v>
      </c>
      <c r="B43" s="19" t="s">
        <v>38</v>
      </c>
      <c r="C43" s="20" t="s">
        <v>296</v>
      </c>
      <c r="D43" s="30" t="s">
        <v>297</v>
      </c>
      <c r="E43" s="20" t="s">
        <v>298</v>
      </c>
      <c r="F43" s="21" t="s">
        <v>41</v>
      </c>
      <c r="G43" s="7" t="s">
        <v>32</v>
      </c>
      <c r="H43" s="19" t="s">
        <v>21</v>
      </c>
      <c r="I43" s="7" t="s">
        <v>299</v>
      </c>
      <c r="J43" s="19" t="s">
        <v>166</v>
      </c>
      <c r="K43" s="9" t="s">
        <v>300</v>
      </c>
      <c r="L43" s="60" t="s">
        <v>301</v>
      </c>
      <c r="M43" s="61">
        <v>39548</v>
      </c>
      <c r="N43" s="22">
        <v>39903</v>
      </c>
      <c r="O43" s="13">
        <v>42604</v>
      </c>
      <c r="P43" s="22">
        <v>39715</v>
      </c>
      <c r="Q43" s="52">
        <v>111308.63</v>
      </c>
      <c r="R43" s="25">
        <f t="shared" si="0"/>
        <v>0.17500017726630884</v>
      </c>
      <c r="S43" s="52">
        <v>74205.700000000012</v>
      </c>
      <c r="T43" s="52">
        <v>0</v>
      </c>
      <c r="U43" s="52">
        <v>0</v>
      </c>
      <c r="V43" s="52">
        <v>37102.79</v>
      </c>
      <c r="W43" s="52">
        <v>0</v>
      </c>
      <c r="X43" s="52">
        <f t="shared" si="1"/>
        <v>222617.12000000002</v>
      </c>
      <c r="Y43" s="52">
        <v>413431.70000000007</v>
      </c>
      <c r="Z43" s="52">
        <v>636048.67000000016</v>
      </c>
      <c r="AA43" s="7" t="s">
        <v>302</v>
      </c>
      <c r="AB43" s="8"/>
    </row>
    <row r="44" spans="1:28" ht="210" x14ac:dyDescent="0.25">
      <c r="A44" s="7" t="s">
        <v>28</v>
      </c>
      <c r="B44" s="19" t="s">
        <v>38</v>
      </c>
      <c r="C44" s="20" t="s">
        <v>303</v>
      </c>
      <c r="D44" s="30" t="s">
        <v>304</v>
      </c>
      <c r="E44" s="20" t="s">
        <v>305</v>
      </c>
      <c r="F44" s="21" t="s">
        <v>41</v>
      </c>
      <c r="G44" s="8" t="s">
        <v>32</v>
      </c>
      <c r="H44" s="19" t="s">
        <v>19</v>
      </c>
      <c r="I44" s="7" t="s">
        <v>306</v>
      </c>
      <c r="J44" s="19" t="s">
        <v>146</v>
      </c>
      <c r="K44" s="9" t="s">
        <v>307</v>
      </c>
      <c r="L44" s="60" t="s">
        <v>308</v>
      </c>
      <c r="M44" s="61">
        <v>39548</v>
      </c>
      <c r="N44" s="22">
        <v>39903</v>
      </c>
      <c r="O44" s="13">
        <v>42604</v>
      </c>
      <c r="P44" s="22">
        <v>39715</v>
      </c>
      <c r="Q44" s="56">
        <v>12500</v>
      </c>
      <c r="R44" s="48">
        <f t="shared" si="0"/>
        <v>0.13660339270371774</v>
      </c>
      <c r="S44" s="56">
        <v>8333.33</v>
      </c>
      <c r="T44" s="56">
        <v>4166.67</v>
      </c>
      <c r="U44" s="56">
        <v>0</v>
      </c>
      <c r="V44" s="56">
        <v>0</v>
      </c>
      <c r="W44" s="56">
        <v>0</v>
      </c>
      <c r="X44" s="56">
        <f t="shared" si="1"/>
        <v>25000</v>
      </c>
      <c r="Y44" s="56">
        <v>66505.78</v>
      </c>
      <c r="Z44" s="57">
        <v>91505.78</v>
      </c>
      <c r="AA44" s="7" t="s">
        <v>309</v>
      </c>
      <c r="AB44" s="8"/>
    </row>
    <row r="45" spans="1:28" ht="315" x14ac:dyDescent="0.25">
      <c r="A45" s="18" t="s">
        <v>28</v>
      </c>
      <c r="B45" s="19" t="s">
        <v>38</v>
      </c>
      <c r="C45" s="20" t="s">
        <v>310</v>
      </c>
      <c r="D45" s="30" t="s">
        <v>311</v>
      </c>
      <c r="E45" s="20" t="s">
        <v>312</v>
      </c>
      <c r="F45" s="21" t="s">
        <v>41</v>
      </c>
      <c r="G45" s="7" t="s">
        <v>32</v>
      </c>
      <c r="H45" s="19" t="s">
        <v>19</v>
      </c>
      <c r="I45" s="7" t="s">
        <v>313</v>
      </c>
      <c r="J45" s="19" t="s">
        <v>314</v>
      </c>
      <c r="K45" s="9" t="s">
        <v>41</v>
      </c>
      <c r="L45" s="60" t="s">
        <v>315</v>
      </c>
      <c r="M45" s="22">
        <v>39540</v>
      </c>
      <c r="N45" s="22">
        <v>40209</v>
      </c>
      <c r="O45" s="13">
        <v>42604</v>
      </c>
      <c r="P45" s="22">
        <v>39784</v>
      </c>
      <c r="Q45" s="52">
        <v>12500</v>
      </c>
      <c r="R45" s="25">
        <f t="shared" si="0"/>
        <v>0.1453168168176896</v>
      </c>
      <c r="S45" s="52">
        <v>8333.33</v>
      </c>
      <c r="T45" s="52">
        <v>4166.67</v>
      </c>
      <c r="U45" s="52">
        <v>0</v>
      </c>
      <c r="V45" s="52">
        <v>0</v>
      </c>
      <c r="W45" s="52">
        <v>0</v>
      </c>
      <c r="X45" s="52">
        <f t="shared" si="1"/>
        <v>25000</v>
      </c>
      <c r="Y45" s="52">
        <v>61018.950000000004</v>
      </c>
      <c r="Z45" s="52">
        <v>86018.95</v>
      </c>
      <c r="AA45" s="7" t="s">
        <v>316</v>
      </c>
      <c r="AB45" s="8"/>
    </row>
    <row r="46" spans="1:28" ht="360" x14ac:dyDescent="0.25">
      <c r="A46" s="7" t="s">
        <v>28</v>
      </c>
      <c r="B46" s="19" t="s">
        <v>38</v>
      </c>
      <c r="C46" s="20" t="s">
        <v>317</v>
      </c>
      <c r="D46" s="30" t="s">
        <v>318</v>
      </c>
      <c r="E46" s="20" t="s">
        <v>319</v>
      </c>
      <c r="F46" s="21" t="s">
        <v>41</v>
      </c>
      <c r="G46" s="8" t="s">
        <v>32</v>
      </c>
      <c r="H46" s="19" t="s">
        <v>21</v>
      </c>
      <c r="I46" s="31" t="s">
        <v>320</v>
      </c>
      <c r="J46" s="19" t="s">
        <v>321</v>
      </c>
      <c r="K46" s="9" t="s">
        <v>41</v>
      </c>
      <c r="L46" s="60" t="s">
        <v>322</v>
      </c>
      <c r="M46" s="22">
        <v>39539</v>
      </c>
      <c r="N46" s="22">
        <v>40268</v>
      </c>
      <c r="O46" s="13">
        <v>42604</v>
      </c>
      <c r="P46" s="22">
        <v>39646</v>
      </c>
      <c r="Q46" s="52">
        <v>15000</v>
      </c>
      <c r="R46" s="25">
        <f t="shared" si="0"/>
        <v>0.13358956405450384</v>
      </c>
      <c r="S46" s="52">
        <v>10000</v>
      </c>
      <c r="T46" s="52">
        <v>0</v>
      </c>
      <c r="U46" s="52">
        <v>0</v>
      </c>
      <c r="V46" s="52">
        <v>5000</v>
      </c>
      <c r="W46" s="52">
        <v>0</v>
      </c>
      <c r="X46" s="52">
        <f t="shared" si="1"/>
        <v>30000</v>
      </c>
      <c r="Y46" s="52">
        <v>82284.22</v>
      </c>
      <c r="Z46" s="52">
        <v>112284.22</v>
      </c>
      <c r="AA46" s="7" t="s">
        <v>323</v>
      </c>
      <c r="AB46" s="8"/>
    </row>
    <row r="47" spans="1:28" ht="240" x14ac:dyDescent="0.25">
      <c r="A47" s="18" t="s">
        <v>28</v>
      </c>
      <c r="B47" s="19" t="s">
        <v>38</v>
      </c>
      <c r="C47" s="20" t="s">
        <v>324</v>
      </c>
      <c r="D47" s="30" t="s">
        <v>325</v>
      </c>
      <c r="E47" s="20" t="s">
        <v>326</v>
      </c>
      <c r="F47" s="21" t="s">
        <v>41</v>
      </c>
      <c r="G47" s="7" t="s">
        <v>32</v>
      </c>
      <c r="H47" s="19" t="s">
        <v>19</v>
      </c>
      <c r="I47" s="7" t="s">
        <v>327</v>
      </c>
      <c r="J47" s="19" t="s">
        <v>146</v>
      </c>
      <c r="K47" s="9" t="s">
        <v>41</v>
      </c>
      <c r="L47" s="8" t="s">
        <v>328</v>
      </c>
      <c r="M47" s="22">
        <v>39538</v>
      </c>
      <c r="N47" s="22">
        <v>39917</v>
      </c>
      <c r="O47" s="13">
        <v>42604</v>
      </c>
      <c r="P47" s="22">
        <v>39792</v>
      </c>
      <c r="Q47" s="52">
        <v>124999.66999999995</v>
      </c>
      <c r="R47" s="25">
        <f t="shared" si="0"/>
        <v>0.11356447981511865</v>
      </c>
      <c r="S47" s="52">
        <v>83333.11000000003</v>
      </c>
      <c r="T47" s="52">
        <v>41666.559999999976</v>
      </c>
      <c r="U47" s="52">
        <v>0</v>
      </c>
      <c r="V47" s="52">
        <v>0</v>
      </c>
      <c r="W47" s="52">
        <v>0</v>
      </c>
      <c r="X47" s="52">
        <f t="shared" si="1"/>
        <v>249999.33999999994</v>
      </c>
      <c r="Y47" s="52">
        <v>850694.02999999956</v>
      </c>
      <c r="Z47" s="52">
        <v>1100693.3700000003</v>
      </c>
      <c r="AA47" s="7" t="s">
        <v>329</v>
      </c>
      <c r="AB47" s="8"/>
    </row>
    <row r="48" spans="1:28" ht="409.5" x14ac:dyDescent="0.25">
      <c r="A48" s="7" t="s">
        <v>28</v>
      </c>
      <c r="B48" s="19" t="s">
        <v>38</v>
      </c>
      <c r="C48" s="20" t="s">
        <v>204</v>
      </c>
      <c r="D48" s="30" t="s">
        <v>204</v>
      </c>
      <c r="E48" s="20" t="s">
        <v>305</v>
      </c>
      <c r="F48" s="21" t="s">
        <v>41</v>
      </c>
      <c r="G48" s="8" t="s">
        <v>32</v>
      </c>
      <c r="H48" s="19" t="s">
        <v>19</v>
      </c>
      <c r="I48" s="7" t="s">
        <v>306</v>
      </c>
      <c r="J48" s="19" t="s">
        <v>146</v>
      </c>
      <c r="K48" s="9" t="s">
        <v>307</v>
      </c>
      <c r="L48" s="60" t="s">
        <v>330</v>
      </c>
      <c r="M48" s="22">
        <v>39538</v>
      </c>
      <c r="N48" s="22">
        <v>40178</v>
      </c>
      <c r="O48" s="13">
        <v>42604</v>
      </c>
      <c r="P48" s="22">
        <v>39646</v>
      </c>
      <c r="Q48" s="52">
        <v>14348.94</v>
      </c>
      <c r="R48" s="25">
        <f t="shared" si="0"/>
        <v>0.17500015549942941</v>
      </c>
      <c r="S48" s="52">
        <v>9565.9800000000014</v>
      </c>
      <c r="T48" s="52">
        <v>0</v>
      </c>
      <c r="U48" s="52">
        <v>0</v>
      </c>
      <c r="V48" s="52">
        <v>4782.9700000000021</v>
      </c>
      <c r="W48" s="52">
        <v>0</v>
      </c>
      <c r="X48" s="52">
        <f t="shared" si="1"/>
        <v>28697.890000000003</v>
      </c>
      <c r="Y48" s="52">
        <v>53296.250000000015</v>
      </c>
      <c r="Z48" s="52">
        <v>81993.87000000001</v>
      </c>
      <c r="AA48" s="7" t="s">
        <v>331</v>
      </c>
      <c r="AB48" s="8"/>
    </row>
    <row r="49" spans="1:28" ht="225" x14ac:dyDescent="0.25">
      <c r="A49" s="18" t="s">
        <v>28</v>
      </c>
      <c r="B49" s="19" t="s">
        <v>38</v>
      </c>
      <c r="C49" s="20" t="s">
        <v>332</v>
      </c>
      <c r="D49" s="30" t="s">
        <v>332</v>
      </c>
      <c r="E49" s="20" t="s">
        <v>333</v>
      </c>
      <c r="F49" s="21" t="s">
        <v>41</v>
      </c>
      <c r="G49" s="7" t="s">
        <v>32</v>
      </c>
      <c r="H49" s="19" t="s">
        <v>19</v>
      </c>
      <c r="I49" s="7" t="s">
        <v>334</v>
      </c>
      <c r="J49" s="19" t="s">
        <v>335</v>
      </c>
      <c r="K49" s="9" t="s">
        <v>336</v>
      </c>
      <c r="L49" s="8" t="s">
        <v>337</v>
      </c>
      <c r="M49" s="22">
        <v>39538</v>
      </c>
      <c r="N49" s="22">
        <v>39733</v>
      </c>
      <c r="O49" s="13">
        <v>42604</v>
      </c>
      <c r="P49" s="22">
        <v>39672</v>
      </c>
      <c r="Q49" s="52">
        <v>3745</v>
      </c>
      <c r="R49" s="25">
        <f t="shared" si="0"/>
        <v>0.17499999999999999</v>
      </c>
      <c r="S49" s="52">
        <v>2496.66</v>
      </c>
      <c r="T49" s="52">
        <v>1248.33</v>
      </c>
      <c r="U49" s="52">
        <v>0</v>
      </c>
      <c r="V49" s="52">
        <v>0</v>
      </c>
      <c r="W49" s="52">
        <v>0</v>
      </c>
      <c r="X49" s="52">
        <f t="shared" si="1"/>
        <v>7489.99</v>
      </c>
      <c r="Y49" s="52">
        <v>13910.01</v>
      </c>
      <c r="Z49" s="52">
        <v>21400</v>
      </c>
      <c r="AA49" s="7" t="s">
        <v>338</v>
      </c>
      <c r="AB49" s="8"/>
    </row>
    <row r="50" spans="1:28" ht="210" x14ac:dyDescent="0.25">
      <c r="A50" s="7" t="s">
        <v>28</v>
      </c>
      <c r="B50" s="19" t="s">
        <v>38</v>
      </c>
      <c r="C50" s="20" t="s">
        <v>339</v>
      </c>
      <c r="D50" s="30" t="s">
        <v>340</v>
      </c>
      <c r="E50" s="20" t="s">
        <v>341</v>
      </c>
      <c r="F50" s="21" t="s">
        <v>41</v>
      </c>
      <c r="G50" s="8" t="s">
        <v>32</v>
      </c>
      <c r="H50" s="19" t="s">
        <v>19</v>
      </c>
      <c r="I50" s="7" t="s">
        <v>342</v>
      </c>
      <c r="J50" s="19" t="s">
        <v>53</v>
      </c>
      <c r="K50" s="9" t="s">
        <v>343</v>
      </c>
      <c r="L50" s="8" t="s">
        <v>344</v>
      </c>
      <c r="M50" s="22">
        <v>39538</v>
      </c>
      <c r="N50" s="22">
        <v>39964</v>
      </c>
      <c r="O50" s="13">
        <v>42604</v>
      </c>
      <c r="P50" s="22">
        <v>39770</v>
      </c>
      <c r="Q50" s="52">
        <v>10795</v>
      </c>
      <c r="R50" s="25">
        <f t="shared" si="0"/>
        <v>0.17487088389253677</v>
      </c>
      <c r="S50" s="52">
        <v>7197.33</v>
      </c>
      <c r="T50" s="52">
        <v>3598.6699999999996</v>
      </c>
      <c r="U50" s="52">
        <v>0</v>
      </c>
      <c r="V50" s="52">
        <v>0</v>
      </c>
      <c r="W50" s="52">
        <v>0</v>
      </c>
      <c r="X50" s="52">
        <f t="shared" si="1"/>
        <v>21591</v>
      </c>
      <c r="Y50" s="52">
        <v>40140.260000000009</v>
      </c>
      <c r="Z50" s="52">
        <v>61731.26</v>
      </c>
      <c r="AA50" s="7" t="s">
        <v>345</v>
      </c>
      <c r="AB50" s="8"/>
    </row>
    <row r="51" spans="1:28" ht="409.5" x14ac:dyDescent="0.25">
      <c r="A51" s="18" t="s">
        <v>28</v>
      </c>
      <c r="B51" s="19" t="s">
        <v>38</v>
      </c>
      <c r="C51" s="20" t="s">
        <v>346</v>
      </c>
      <c r="D51" s="30" t="s">
        <v>347</v>
      </c>
      <c r="E51" s="20" t="s">
        <v>348</v>
      </c>
      <c r="F51" s="21" t="s">
        <v>41</v>
      </c>
      <c r="G51" s="7" t="s">
        <v>32</v>
      </c>
      <c r="H51" s="19" t="s">
        <v>19</v>
      </c>
      <c r="I51" s="31" t="s">
        <v>349</v>
      </c>
      <c r="J51" s="19" t="s">
        <v>264</v>
      </c>
      <c r="K51" s="9" t="s">
        <v>41</v>
      </c>
      <c r="L51" s="60" t="s">
        <v>350</v>
      </c>
      <c r="M51" s="22">
        <v>39506</v>
      </c>
      <c r="N51" s="22">
        <v>39858</v>
      </c>
      <c r="O51" s="13">
        <v>42604</v>
      </c>
      <c r="P51" s="22">
        <v>39715</v>
      </c>
      <c r="Q51" s="52">
        <v>26249.999999999996</v>
      </c>
      <c r="R51" s="25">
        <f t="shared" si="0"/>
        <v>0.17043202407993485</v>
      </c>
      <c r="S51" s="52">
        <v>17500</v>
      </c>
      <c r="T51" s="52">
        <v>8750</v>
      </c>
      <c r="U51" s="52">
        <v>0</v>
      </c>
      <c r="V51" s="52">
        <v>0</v>
      </c>
      <c r="W51" s="52">
        <v>0</v>
      </c>
      <c r="X51" s="52">
        <f t="shared" si="1"/>
        <v>52500</v>
      </c>
      <c r="Y51" s="52">
        <v>101520.34999999999</v>
      </c>
      <c r="Z51" s="52">
        <v>154020.35</v>
      </c>
      <c r="AA51" s="7" t="s">
        <v>351</v>
      </c>
      <c r="AB51" s="8"/>
    </row>
    <row r="52" spans="1:28" ht="409.5" x14ac:dyDescent="0.25">
      <c r="A52" s="7" t="s">
        <v>28</v>
      </c>
      <c r="B52" s="19" t="s">
        <v>38</v>
      </c>
      <c r="C52" s="20" t="s">
        <v>352</v>
      </c>
      <c r="D52" s="20" t="s">
        <v>352</v>
      </c>
      <c r="E52" s="20" t="s">
        <v>353</v>
      </c>
      <c r="F52" s="21" t="s">
        <v>41</v>
      </c>
      <c r="G52" s="8" t="s">
        <v>32</v>
      </c>
      <c r="H52" s="19" t="s">
        <v>21</v>
      </c>
      <c r="I52" s="7" t="s">
        <v>354</v>
      </c>
      <c r="J52" s="19" t="s">
        <v>74</v>
      </c>
      <c r="K52" s="9" t="s">
        <v>355</v>
      </c>
      <c r="L52" s="60" t="s">
        <v>356</v>
      </c>
      <c r="M52" s="22">
        <v>39532</v>
      </c>
      <c r="N52" s="22">
        <v>39865</v>
      </c>
      <c r="O52" s="13">
        <v>42604</v>
      </c>
      <c r="P52" s="22">
        <v>39715</v>
      </c>
      <c r="Q52" s="52">
        <v>29918.07</v>
      </c>
      <c r="R52" s="25">
        <f t="shared" si="0"/>
        <v>0.17500039921616761</v>
      </c>
      <c r="S52" s="52">
        <v>19945.419999999998</v>
      </c>
      <c r="T52" s="52">
        <v>0</v>
      </c>
      <c r="U52" s="52">
        <v>0</v>
      </c>
      <c r="V52" s="52">
        <v>9972.6400000000012</v>
      </c>
      <c r="W52" s="52">
        <v>0</v>
      </c>
      <c r="X52" s="52">
        <f t="shared" si="1"/>
        <v>59836.13</v>
      </c>
      <c r="Y52" s="52">
        <v>111124.15000000002</v>
      </c>
      <c r="Z52" s="52">
        <v>170960.00999999995</v>
      </c>
      <c r="AA52" s="7" t="s">
        <v>357</v>
      </c>
      <c r="AB52" s="8"/>
    </row>
    <row r="53" spans="1:28" ht="409.5" x14ac:dyDescent="0.25">
      <c r="A53" s="18" t="s">
        <v>28</v>
      </c>
      <c r="B53" s="19" t="s">
        <v>38</v>
      </c>
      <c r="C53" s="20" t="s">
        <v>358</v>
      </c>
      <c r="D53" s="20" t="s">
        <v>358</v>
      </c>
      <c r="E53" s="20" t="s">
        <v>359</v>
      </c>
      <c r="F53" s="21" t="s">
        <v>41</v>
      </c>
      <c r="G53" s="7" t="s">
        <v>32</v>
      </c>
      <c r="H53" s="19" t="s">
        <v>21</v>
      </c>
      <c r="I53" s="7" t="s">
        <v>360</v>
      </c>
      <c r="J53" s="19" t="s">
        <v>43</v>
      </c>
      <c r="K53" s="9" t="s">
        <v>41</v>
      </c>
      <c r="L53" s="60" t="s">
        <v>361</v>
      </c>
      <c r="M53" s="22">
        <v>39532</v>
      </c>
      <c r="N53" s="22">
        <v>40969</v>
      </c>
      <c r="O53" s="13">
        <v>42604</v>
      </c>
      <c r="P53" s="22">
        <v>39646</v>
      </c>
      <c r="Q53" s="26">
        <v>0</v>
      </c>
      <c r="R53" s="25" t="e">
        <f t="shared" si="0"/>
        <v>#DIV/0!</v>
      </c>
      <c r="S53" s="26">
        <v>0</v>
      </c>
      <c r="T53" s="26">
        <v>0</v>
      </c>
      <c r="U53" s="26">
        <v>0</v>
      </c>
      <c r="V53" s="26">
        <v>0</v>
      </c>
      <c r="W53" s="26">
        <v>0</v>
      </c>
      <c r="X53" s="26">
        <v>0</v>
      </c>
      <c r="Y53" s="26">
        <v>0</v>
      </c>
      <c r="Z53" s="26">
        <v>0</v>
      </c>
      <c r="AA53" s="7" t="s">
        <v>362</v>
      </c>
      <c r="AB53" s="8"/>
    </row>
    <row r="54" spans="1:28" ht="409.5" x14ac:dyDescent="0.25">
      <c r="A54" s="7" t="s">
        <v>28</v>
      </c>
      <c r="B54" s="19" t="s">
        <v>38</v>
      </c>
      <c r="C54" s="20" t="s">
        <v>363</v>
      </c>
      <c r="D54" s="30" t="s">
        <v>364</v>
      </c>
      <c r="E54" s="20" t="s">
        <v>365</v>
      </c>
      <c r="F54" s="21" t="s">
        <v>41</v>
      </c>
      <c r="G54" s="8" t="s">
        <v>32</v>
      </c>
      <c r="H54" s="19" t="s">
        <v>19</v>
      </c>
      <c r="I54" s="7" t="s">
        <v>366</v>
      </c>
      <c r="J54" s="19" t="s">
        <v>146</v>
      </c>
      <c r="K54" s="9" t="s">
        <v>367</v>
      </c>
      <c r="L54" s="60" t="s">
        <v>368</v>
      </c>
      <c r="M54" s="22">
        <v>39532</v>
      </c>
      <c r="N54" s="22">
        <v>39844</v>
      </c>
      <c r="O54" s="13">
        <v>42604</v>
      </c>
      <c r="P54" s="22">
        <v>39770</v>
      </c>
      <c r="Q54" s="52">
        <v>7430.5000000000009</v>
      </c>
      <c r="R54" s="25">
        <f t="shared" si="0"/>
        <v>0.1544890820161236</v>
      </c>
      <c r="S54" s="52">
        <v>4953.67</v>
      </c>
      <c r="T54" s="52">
        <v>2476.83</v>
      </c>
      <c r="U54" s="52">
        <v>0</v>
      </c>
      <c r="V54" s="52">
        <v>0</v>
      </c>
      <c r="W54" s="52">
        <v>0</v>
      </c>
      <c r="X54" s="52">
        <f t="shared" ref="X54:X101" si="2">SUM(Q54,S54,T54,U54,V54,W54)</f>
        <v>14861.000000000002</v>
      </c>
      <c r="Y54" s="52">
        <v>33236.249999999993</v>
      </c>
      <c r="Z54" s="52">
        <v>48097.25</v>
      </c>
      <c r="AA54" s="7" t="s">
        <v>369</v>
      </c>
      <c r="AB54" s="8"/>
    </row>
    <row r="55" spans="1:28" ht="409.5" x14ac:dyDescent="0.25">
      <c r="A55" s="18" t="s">
        <v>28</v>
      </c>
      <c r="B55" s="19" t="s">
        <v>38</v>
      </c>
      <c r="C55" s="20" t="s">
        <v>370</v>
      </c>
      <c r="D55" s="30" t="s">
        <v>371</v>
      </c>
      <c r="E55" s="20" t="s">
        <v>372</v>
      </c>
      <c r="F55" s="21" t="s">
        <v>41</v>
      </c>
      <c r="G55" s="7" t="s">
        <v>32</v>
      </c>
      <c r="H55" s="19" t="s">
        <v>21</v>
      </c>
      <c r="I55" s="7" t="s">
        <v>373</v>
      </c>
      <c r="J55" s="19" t="s">
        <v>153</v>
      </c>
      <c r="K55" s="9" t="s">
        <v>374</v>
      </c>
      <c r="L55" s="60" t="s">
        <v>375</v>
      </c>
      <c r="M55" s="22">
        <v>39521</v>
      </c>
      <c r="N55" s="22">
        <v>40256</v>
      </c>
      <c r="O55" s="13">
        <v>42604</v>
      </c>
      <c r="P55" s="22">
        <v>39624</v>
      </c>
      <c r="Q55" s="52">
        <v>39730.5</v>
      </c>
      <c r="R55" s="25">
        <f t="shared" si="0"/>
        <v>0.16279545743698104</v>
      </c>
      <c r="S55" s="52">
        <v>26486.670000000006</v>
      </c>
      <c r="T55" s="52">
        <v>0</v>
      </c>
      <c r="U55" s="52">
        <v>0</v>
      </c>
      <c r="V55" s="52">
        <v>13243.330000000002</v>
      </c>
      <c r="W55" s="52">
        <v>0</v>
      </c>
      <c r="X55" s="52">
        <f t="shared" si="2"/>
        <v>79460.500000000015</v>
      </c>
      <c r="Y55" s="52">
        <v>164591.15000000002</v>
      </c>
      <c r="Z55" s="52">
        <v>244051.65000000002</v>
      </c>
      <c r="AA55" s="7" t="s">
        <v>376</v>
      </c>
      <c r="AB55" s="8"/>
    </row>
    <row r="56" spans="1:28" ht="375" x14ac:dyDescent="0.25">
      <c r="A56" s="7" t="s">
        <v>28</v>
      </c>
      <c r="B56" s="19" t="s">
        <v>38</v>
      </c>
      <c r="C56" s="20" t="s">
        <v>377</v>
      </c>
      <c r="D56" s="20" t="s">
        <v>377</v>
      </c>
      <c r="E56" s="20" t="s">
        <v>378</v>
      </c>
      <c r="F56" s="21" t="s">
        <v>41</v>
      </c>
      <c r="G56" s="8" t="s">
        <v>32</v>
      </c>
      <c r="H56" s="19" t="s">
        <v>19</v>
      </c>
      <c r="I56" s="7" t="s">
        <v>379</v>
      </c>
      <c r="J56" s="19" t="s">
        <v>380</v>
      </c>
      <c r="K56" s="9" t="s">
        <v>381</v>
      </c>
      <c r="L56" s="60" t="s">
        <v>382</v>
      </c>
      <c r="M56" s="22">
        <v>39520</v>
      </c>
      <c r="N56" s="22">
        <v>40299</v>
      </c>
      <c r="O56" s="13">
        <v>42604</v>
      </c>
      <c r="P56" s="22">
        <v>39770</v>
      </c>
      <c r="Q56" s="52">
        <v>15000</v>
      </c>
      <c r="R56" s="25">
        <f t="shared" si="0"/>
        <v>0.16688123885511461</v>
      </c>
      <c r="S56" s="52">
        <v>10000</v>
      </c>
      <c r="T56" s="52">
        <v>5000</v>
      </c>
      <c r="U56" s="52">
        <v>0</v>
      </c>
      <c r="V56" s="52">
        <v>0</v>
      </c>
      <c r="W56" s="52">
        <v>0</v>
      </c>
      <c r="X56" s="52">
        <f t="shared" si="2"/>
        <v>30000</v>
      </c>
      <c r="Y56" s="52">
        <v>59039.069999999992</v>
      </c>
      <c r="Z56" s="52">
        <v>89884.28</v>
      </c>
      <c r="AA56" s="7" t="s">
        <v>383</v>
      </c>
      <c r="AB56" s="8"/>
    </row>
    <row r="57" spans="1:28" ht="405" x14ac:dyDescent="0.25">
      <c r="A57" s="18" t="s">
        <v>28</v>
      </c>
      <c r="B57" s="19" t="s">
        <v>38</v>
      </c>
      <c r="C57" s="20" t="s">
        <v>384</v>
      </c>
      <c r="D57" s="20" t="s">
        <v>384</v>
      </c>
      <c r="E57" s="20" t="s">
        <v>378</v>
      </c>
      <c r="F57" s="21" t="s">
        <v>41</v>
      </c>
      <c r="G57" s="7" t="s">
        <v>32</v>
      </c>
      <c r="H57" s="19" t="s">
        <v>19</v>
      </c>
      <c r="I57" s="7" t="s">
        <v>379</v>
      </c>
      <c r="J57" s="19" t="s">
        <v>380</v>
      </c>
      <c r="K57" s="8" t="s">
        <v>381</v>
      </c>
      <c r="L57" s="60" t="s">
        <v>385</v>
      </c>
      <c r="M57" s="22">
        <v>39520</v>
      </c>
      <c r="N57" s="22">
        <v>39844</v>
      </c>
      <c r="O57" s="13">
        <v>42604</v>
      </c>
      <c r="P57" s="22">
        <v>39770</v>
      </c>
      <c r="Q57" s="52">
        <v>9041.3799999999992</v>
      </c>
      <c r="R57" s="55">
        <f t="shared" si="0"/>
        <v>0.17500009677731537</v>
      </c>
      <c r="S57" s="52">
        <v>6027.58</v>
      </c>
      <c r="T57" s="52">
        <v>3013.79</v>
      </c>
      <c r="U57" s="52">
        <v>0</v>
      </c>
      <c r="V57" s="52">
        <v>0</v>
      </c>
      <c r="W57" s="52">
        <v>0</v>
      </c>
      <c r="X57" s="52">
        <f t="shared" si="2"/>
        <v>18082.75</v>
      </c>
      <c r="Y57" s="52">
        <v>33582.26</v>
      </c>
      <c r="Z57" s="52">
        <v>51665</v>
      </c>
      <c r="AA57" s="7" t="s">
        <v>386</v>
      </c>
      <c r="AB57" s="8"/>
    </row>
    <row r="58" spans="1:28" ht="390" x14ac:dyDescent="0.25">
      <c r="A58" s="7" t="s">
        <v>28</v>
      </c>
      <c r="B58" s="19" t="s">
        <v>38</v>
      </c>
      <c r="C58" s="20" t="s">
        <v>387</v>
      </c>
      <c r="D58" s="30" t="s">
        <v>388</v>
      </c>
      <c r="E58" s="20" t="s">
        <v>389</v>
      </c>
      <c r="F58" s="21" t="s">
        <v>41</v>
      </c>
      <c r="G58" s="8" t="s">
        <v>32</v>
      </c>
      <c r="H58" s="19" t="s">
        <v>19</v>
      </c>
      <c r="I58" s="7" t="s">
        <v>390</v>
      </c>
      <c r="J58" s="19" t="s">
        <v>391</v>
      </c>
      <c r="K58" s="59" t="s">
        <v>392</v>
      </c>
      <c r="L58" s="60" t="s">
        <v>393</v>
      </c>
      <c r="M58" s="22">
        <v>39569</v>
      </c>
      <c r="N58" s="22">
        <v>40664</v>
      </c>
      <c r="O58" s="13">
        <v>42604</v>
      </c>
      <c r="P58" s="22">
        <v>39685</v>
      </c>
      <c r="Q58" s="52">
        <v>23901.810000000005</v>
      </c>
      <c r="R58" s="25">
        <f t="shared" si="0"/>
        <v>0.17500006589461614</v>
      </c>
      <c r="S58" s="52">
        <v>15934.53</v>
      </c>
      <c r="T58" s="52">
        <v>0</v>
      </c>
      <c r="U58" s="52">
        <v>0</v>
      </c>
      <c r="V58" s="52">
        <v>7967.26</v>
      </c>
      <c r="W58" s="52">
        <v>0</v>
      </c>
      <c r="X58" s="52">
        <f t="shared" si="2"/>
        <v>47803.600000000006</v>
      </c>
      <c r="Y58" s="52">
        <v>88778.110000000015</v>
      </c>
      <c r="Z58" s="52">
        <v>136581.71999999997</v>
      </c>
      <c r="AA58" s="7" t="s">
        <v>394</v>
      </c>
      <c r="AB58" s="8"/>
    </row>
    <row r="59" spans="1:28" ht="409.5" x14ac:dyDescent="0.25">
      <c r="A59" s="18" t="s">
        <v>28</v>
      </c>
      <c r="B59" s="19" t="s">
        <v>38</v>
      </c>
      <c r="C59" s="20" t="s">
        <v>395</v>
      </c>
      <c r="D59" s="20" t="s">
        <v>395</v>
      </c>
      <c r="E59" s="20" t="s">
        <v>396</v>
      </c>
      <c r="F59" s="21" t="s">
        <v>41</v>
      </c>
      <c r="G59" s="7" t="s">
        <v>32</v>
      </c>
      <c r="H59" s="19" t="s">
        <v>21</v>
      </c>
      <c r="I59" s="7" t="s">
        <v>397</v>
      </c>
      <c r="J59" s="19" t="s">
        <v>74</v>
      </c>
      <c r="K59" s="36" t="s">
        <v>398</v>
      </c>
      <c r="L59" s="60" t="s">
        <v>399</v>
      </c>
      <c r="M59" s="22">
        <v>39519</v>
      </c>
      <c r="N59" s="22">
        <v>40663</v>
      </c>
      <c r="O59" s="13">
        <v>42604</v>
      </c>
      <c r="P59" s="22">
        <v>39624</v>
      </c>
      <c r="Q59" s="52">
        <v>74195.930000000022</v>
      </c>
      <c r="R59" s="25">
        <f t="shared" si="0"/>
        <v>0.17500037266274429</v>
      </c>
      <c r="S59" s="52">
        <v>49463.920000000013</v>
      </c>
      <c r="T59" s="52">
        <v>0</v>
      </c>
      <c r="U59" s="52">
        <v>0</v>
      </c>
      <c r="V59" s="52">
        <v>24731.61</v>
      </c>
      <c r="W59" s="52">
        <v>0</v>
      </c>
      <c r="X59" s="52">
        <f t="shared" si="2"/>
        <v>148391.46000000002</v>
      </c>
      <c r="Y59" s="52">
        <v>275584.57000000007</v>
      </c>
      <c r="Z59" s="52">
        <v>423975.83999999985</v>
      </c>
      <c r="AA59" s="7" t="s">
        <v>400</v>
      </c>
      <c r="AB59" s="8"/>
    </row>
    <row r="60" spans="1:28" ht="360" x14ac:dyDescent="0.25">
      <c r="A60" s="7" t="s">
        <v>28</v>
      </c>
      <c r="B60" s="19" t="s">
        <v>38</v>
      </c>
      <c r="C60" s="20" t="s">
        <v>401</v>
      </c>
      <c r="D60" s="20" t="s">
        <v>401</v>
      </c>
      <c r="E60" s="20" t="s">
        <v>402</v>
      </c>
      <c r="F60" s="21" t="s">
        <v>41</v>
      </c>
      <c r="G60" s="8" t="s">
        <v>32</v>
      </c>
      <c r="H60" s="19" t="s">
        <v>21</v>
      </c>
      <c r="I60" s="7" t="s">
        <v>403</v>
      </c>
      <c r="J60" s="19" t="s">
        <v>194</v>
      </c>
      <c r="K60" s="9" t="s">
        <v>404</v>
      </c>
      <c r="L60" s="60" t="s">
        <v>405</v>
      </c>
      <c r="M60" s="22">
        <v>39510</v>
      </c>
      <c r="N60" s="22">
        <v>40239</v>
      </c>
      <c r="O60" s="13">
        <v>42604</v>
      </c>
      <c r="P60" s="22">
        <v>39770</v>
      </c>
      <c r="Q60" s="52">
        <v>12758.979999999998</v>
      </c>
      <c r="R60" s="25">
        <f t="shared" si="0"/>
        <v>0.17499958509712768</v>
      </c>
      <c r="S60" s="52">
        <v>8505.9900000000016</v>
      </c>
      <c r="T60" s="52">
        <v>0</v>
      </c>
      <c r="U60" s="52">
        <v>0</v>
      </c>
      <c r="V60" s="52">
        <v>4252.9700000000012</v>
      </c>
      <c r="W60" s="52">
        <v>0</v>
      </c>
      <c r="X60" s="52">
        <f t="shared" si="2"/>
        <v>25517.940000000002</v>
      </c>
      <c r="Y60" s="52">
        <v>47390.69999999999</v>
      </c>
      <c r="Z60" s="52">
        <v>72908.63</v>
      </c>
      <c r="AA60" s="7" t="s">
        <v>406</v>
      </c>
      <c r="AB60" s="8"/>
    </row>
    <row r="61" spans="1:28" ht="405" x14ac:dyDescent="0.25">
      <c r="A61" s="18" t="s">
        <v>28</v>
      </c>
      <c r="B61" s="19" t="s">
        <v>38</v>
      </c>
      <c r="C61" s="20" t="s">
        <v>407</v>
      </c>
      <c r="D61" s="30" t="s">
        <v>408</v>
      </c>
      <c r="E61" s="20" t="s">
        <v>205</v>
      </c>
      <c r="F61" s="21" t="s">
        <v>41</v>
      </c>
      <c r="G61" s="7" t="s">
        <v>32</v>
      </c>
      <c r="H61" s="19" t="s">
        <v>21</v>
      </c>
      <c r="I61" s="7" t="s">
        <v>409</v>
      </c>
      <c r="J61" s="19" t="s">
        <v>43</v>
      </c>
      <c r="K61" s="9" t="s">
        <v>410</v>
      </c>
      <c r="L61" s="60" t="s">
        <v>411</v>
      </c>
      <c r="M61" s="22">
        <v>39598</v>
      </c>
      <c r="N61" s="22">
        <v>39813</v>
      </c>
      <c r="O61" s="13">
        <v>42604</v>
      </c>
      <c r="P61" s="22">
        <v>39672</v>
      </c>
      <c r="Q61" s="52">
        <v>12384.84</v>
      </c>
      <c r="R61" s="25">
        <f t="shared" si="0"/>
        <v>0.17500030733192229</v>
      </c>
      <c r="S61" s="52">
        <v>8256.5299999999988</v>
      </c>
      <c r="T61" s="52">
        <v>0</v>
      </c>
      <c r="U61" s="52">
        <v>0</v>
      </c>
      <c r="V61" s="52">
        <v>4128.2699999999995</v>
      </c>
      <c r="W61" s="52">
        <v>0</v>
      </c>
      <c r="X61" s="52">
        <f t="shared" si="2"/>
        <v>24769.64</v>
      </c>
      <c r="Y61" s="52">
        <v>46000.75</v>
      </c>
      <c r="Z61" s="52">
        <v>70770.39</v>
      </c>
      <c r="AA61" s="7" t="s">
        <v>412</v>
      </c>
      <c r="AB61" s="8"/>
    </row>
    <row r="62" spans="1:28" ht="409.5" x14ac:dyDescent="0.25">
      <c r="A62" s="7" t="s">
        <v>28</v>
      </c>
      <c r="B62" s="19" t="s">
        <v>38</v>
      </c>
      <c r="C62" s="20" t="s">
        <v>413</v>
      </c>
      <c r="D62" s="20" t="s">
        <v>413</v>
      </c>
      <c r="E62" s="20" t="s">
        <v>414</v>
      </c>
      <c r="F62" s="21" t="s">
        <v>41</v>
      </c>
      <c r="G62" s="8" t="s">
        <v>32</v>
      </c>
      <c r="H62" s="19" t="s">
        <v>19</v>
      </c>
      <c r="I62" s="7" t="s">
        <v>415</v>
      </c>
      <c r="J62" s="19" t="s">
        <v>146</v>
      </c>
      <c r="K62" s="9" t="s">
        <v>416</v>
      </c>
      <c r="L62" s="60" t="s">
        <v>417</v>
      </c>
      <c r="M62" s="22">
        <v>39604</v>
      </c>
      <c r="N62" s="22">
        <v>39844</v>
      </c>
      <c r="O62" s="13">
        <v>42604</v>
      </c>
      <c r="P62" s="22">
        <v>39762</v>
      </c>
      <c r="Q62" s="56">
        <v>125000</v>
      </c>
      <c r="R62" s="48">
        <f t="shared" si="0"/>
        <v>0.10986048570832414</v>
      </c>
      <c r="S62" s="56">
        <v>83333.330000000016</v>
      </c>
      <c r="T62" s="56">
        <v>41666.670000000006</v>
      </c>
      <c r="U62" s="56">
        <v>0</v>
      </c>
      <c r="V62" s="56">
        <v>0</v>
      </c>
      <c r="W62" s="56">
        <v>0</v>
      </c>
      <c r="X62" s="56">
        <f t="shared" si="2"/>
        <v>250000.00000000003</v>
      </c>
      <c r="Y62" s="56">
        <v>887806.73</v>
      </c>
      <c r="Z62" s="57">
        <v>1137806.7299999997</v>
      </c>
      <c r="AA62" s="7" t="s">
        <v>418</v>
      </c>
      <c r="AB62" s="8"/>
    </row>
    <row r="63" spans="1:28" ht="409.5" x14ac:dyDescent="0.25">
      <c r="A63" s="18" t="s">
        <v>28</v>
      </c>
      <c r="B63" s="19" t="s">
        <v>38</v>
      </c>
      <c r="C63" s="20" t="s">
        <v>419</v>
      </c>
      <c r="D63" s="30" t="s">
        <v>420</v>
      </c>
      <c r="E63" s="20" t="s">
        <v>421</v>
      </c>
      <c r="F63" s="21" t="s">
        <v>41</v>
      </c>
      <c r="G63" s="7" t="s">
        <v>32</v>
      </c>
      <c r="H63" s="19" t="s">
        <v>20</v>
      </c>
      <c r="I63" s="7" t="s">
        <v>422</v>
      </c>
      <c r="J63" s="19" t="s">
        <v>423</v>
      </c>
      <c r="K63" s="9" t="s">
        <v>41</v>
      </c>
      <c r="L63" s="62" t="s">
        <v>424</v>
      </c>
      <c r="M63" s="22">
        <v>39645</v>
      </c>
      <c r="N63" s="22">
        <v>39904</v>
      </c>
      <c r="O63" s="13">
        <v>42604</v>
      </c>
      <c r="P63" s="22">
        <v>39784</v>
      </c>
      <c r="Q63" s="52">
        <v>9012.5</v>
      </c>
      <c r="R63" s="25">
        <f t="shared" si="0"/>
        <v>0.17499999999999999</v>
      </c>
      <c r="S63" s="52">
        <v>6008.33</v>
      </c>
      <c r="T63" s="52">
        <v>0</v>
      </c>
      <c r="U63" s="52">
        <v>3004.16</v>
      </c>
      <c r="V63" s="52">
        <v>0</v>
      </c>
      <c r="W63" s="52">
        <v>0</v>
      </c>
      <c r="X63" s="52">
        <f t="shared" si="2"/>
        <v>18024.989999999998</v>
      </c>
      <c r="Y63" s="52">
        <v>33475</v>
      </c>
      <c r="Z63" s="52">
        <v>51500</v>
      </c>
      <c r="AA63" s="7" t="s">
        <v>425</v>
      </c>
      <c r="AB63" s="8"/>
    </row>
    <row r="64" spans="1:28" ht="345" x14ac:dyDescent="0.25">
      <c r="A64" s="7" t="s">
        <v>28</v>
      </c>
      <c r="B64" s="19" t="s">
        <v>38</v>
      </c>
      <c r="C64" s="20" t="s">
        <v>426</v>
      </c>
      <c r="D64" s="30" t="s">
        <v>426</v>
      </c>
      <c r="E64" s="20" t="s">
        <v>427</v>
      </c>
      <c r="F64" s="21" t="s">
        <v>41</v>
      </c>
      <c r="G64" s="8" t="s">
        <v>32</v>
      </c>
      <c r="H64" s="19" t="s">
        <v>19</v>
      </c>
      <c r="I64" s="7" t="s">
        <v>428</v>
      </c>
      <c r="J64" s="19" t="s">
        <v>146</v>
      </c>
      <c r="K64" s="9" t="s">
        <v>429</v>
      </c>
      <c r="L64" s="60" t="s">
        <v>430</v>
      </c>
      <c r="M64" s="22">
        <v>39672</v>
      </c>
      <c r="N64" s="22">
        <v>41182</v>
      </c>
      <c r="O64" s="13">
        <v>42604</v>
      </c>
      <c r="P64" s="22">
        <v>39763</v>
      </c>
      <c r="Q64" s="52">
        <v>89951.96</v>
      </c>
      <c r="R64" s="25">
        <f t="shared" si="0"/>
        <v>0.31975385994396488</v>
      </c>
      <c r="S64" s="52">
        <v>15552.520000000004</v>
      </c>
      <c r="T64" s="52">
        <v>7776.5899999999983</v>
      </c>
      <c r="U64" s="52">
        <v>0</v>
      </c>
      <c r="V64" s="52">
        <v>0</v>
      </c>
      <c r="W64" s="52">
        <v>53059.56</v>
      </c>
      <c r="X64" s="52">
        <f t="shared" si="2"/>
        <v>166340.63</v>
      </c>
      <c r="Y64" s="52">
        <v>114975.70999999999</v>
      </c>
      <c r="Z64" s="52">
        <v>281316.26</v>
      </c>
      <c r="AA64" s="7" t="s">
        <v>431</v>
      </c>
      <c r="AB64" s="8"/>
    </row>
    <row r="65" spans="1:28" ht="409.5" x14ac:dyDescent="0.25">
      <c r="A65" s="18" t="s">
        <v>28</v>
      </c>
      <c r="B65" s="19" t="s">
        <v>38</v>
      </c>
      <c r="C65" s="20" t="s">
        <v>432</v>
      </c>
      <c r="D65" s="30" t="s">
        <v>433</v>
      </c>
      <c r="E65" s="20" t="s">
        <v>434</v>
      </c>
      <c r="F65" s="21" t="s">
        <v>41</v>
      </c>
      <c r="G65" s="7" t="s">
        <v>32</v>
      </c>
      <c r="H65" s="19" t="s">
        <v>19</v>
      </c>
      <c r="I65" s="7" t="s">
        <v>435</v>
      </c>
      <c r="J65" s="19" t="s">
        <v>115</v>
      </c>
      <c r="K65" s="9" t="s">
        <v>436</v>
      </c>
      <c r="L65" s="60" t="s">
        <v>437</v>
      </c>
      <c r="M65" s="22">
        <v>39595</v>
      </c>
      <c r="N65" s="22">
        <v>41274</v>
      </c>
      <c r="O65" s="13">
        <v>42604</v>
      </c>
      <c r="P65" s="22">
        <v>39763</v>
      </c>
      <c r="Q65" s="52">
        <v>4193962.9999999995</v>
      </c>
      <c r="R65" s="25">
        <f t="shared" si="0"/>
        <v>0.3812693636363636</v>
      </c>
      <c r="S65" s="52">
        <v>0</v>
      </c>
      <c r="T65" s="52">
        <v>1999999.9999999988</v>
      </c>
      <c r="U65" s="52">
        <v>0</v>
      </c>
      <c r="V65" s="52">
        <v>0</v>
      </c>
      <c r="W65" s="52">
        <v>5037571.5800000178</v>
      </c>
      <c r="X65" s="52">
        <f t="shared" si="2"/>
        <v>11231534.580000017</v>
      </c>
      <c r="Y65" s="52">
        <v>0</v>
      </c>
      <c r="Z65" s="52">
        <v>11000000</v>
      </c>
      <c r="AA65" s="7" t="s">
        <v>438</v>
      </c>
      <c r="AB65" s="8"/>
    </row>
    <row r="66" spans="1:28" ht="409.5" x14ac:dyDescent="0.25">
      <c r="A66" s="7" t="s">
        <v>28</v>
      </c>
      <c r="B66" s="19" t="s">
        <v>110</v>
      </c>
      <c r="C66" s="30" t="s">
        <v>439</v>
      </c>
      <c r="D66" s="30" t="s">
        <v>440</v>
      </c>
      <c r="E66" s="20" t="s">
        <v>441</v>
      </c>
      <c r="F66" s="21" t="s">
        <v>41</v>
      </c>
      <c r="G66" s="8" t="s">
        <v>32</v>
      </c>
      <c r="H66" s="19" t="s">
        <v>19</v>
      </c>
      <c r="I66" s="7" t="s">
        <v>442</v>
      </c>
      <c r="J66" s="19" t="s">
        <v>146</v>
      </c>
      <c r="K66" s="9" t="s">
        <v>443</v>
      </c>
      <c r="L66" s="8" t="s">
        <v>444</v>
      </c>
      <c r="M66" s="22">
        <v>39517</v>
      </c>
      <c r="N66" s="22">
        <v>40724</v>
      </c>
      <c r="O66" s="13">
        <v>42604</v>
      </c>
      <c r="P66" s="22">
        <v>39799</v>
      </c>
      <c r="Q66" s="52">
        <v>296749.00000000012</v>
      </c>
      <c r="R66" s="25">
        <f t="shared" si="0"/>
        <v>0.3979883061722892</v>
      </c>
      <c r="S66" s="52">
        <v>0</v>
      </c>
      <c r="T66" s="52">
        <v>0</v>
      </c>
      <c r="U66" s="52">
        <v>0</v>
      </c>
      <c r="V66" s="52">
        <v>0</v>
      </c>
      <c r="W66" s="52">
        <v>324999.99999999988</v>
      </c>
      <c r="X66" s="52">
        <f t="shared" si="2"/>
        <v>621749</v>
      </c>
      <c r="Y66" s="52">
        <v>123873.41</v>
      </c>
      <c r="Z66" s="52">
        <v>745622.40999999992</v>
      </c>
      <c r="AA66" s="7" t="s">
        <v>445</v>
      </c>
      <c r="AB66" s="8"/>
    </row>
    <row r="67" spans="1:28" ht="225" x14ac:dyDescent="0.25">
      <c r="A67" s="18" t="s">
        <v>28</v>
      </c>
      <c r="B67" s="19" t="s">
        <v>38</v>
      </c>
      <c r="C67" s="20" t="s">
        <v>446</v>
      </c>
      <c r="D67" s="20" t="s">
        <v>446</v>
      </c>
      <c r="E67" s="20" t="s">
        <v>447</v>
      </c>
      <c r="F67" s="21" t="s">
        <v>41</v>
      </c>
      <c r="G67" s="7" t="s">
        <v>32</v>
      </c>
      <c r="H67" s="19" t="s">
        <v>19</v>
      </c>
      <c r="I67" s="7" t="s">
        <v>448</v>
      </c>
      <c r="J67" s="19" t="s">
        <v>449</v>
      </c>
      <c r="K67" s="9" t="s">
        <v>450</v>
      </c>
      <c r="L67" s="8" t="s">
        <v>451</v>
      </c>
      <c r="M67" s="22">
        <v>39667</v>
      </c>
      <c r="N67" s="22">
        <v>40031</v>
      </c>
      <c r="O67" s="13">
        <v>42604</v>
      </c>
      <c r="P67" s="22">
        <v>39798</v>
      </c>
      <c r="Q67" s="52">
        <v>13999.999999999996</v>
      </c>
      <c r="R67" s="25">
        <f t="shared" ref="R67:R130" si="3">(Q67/Z67)</f>
        <v>8.6846582596279809E-2</v>
      </c>
      <c r="S67" s="52">
        <v>9333.33</v>
      </c>
      <c r="T67" s="52">
        <v>4666.67</v>
      </c>
      <c r="U67" s="52">
        <v>0</v>
      </c>
      <c r="V67" s="52">
        <v>0</v>
      </c>
      <c r="W67" s="52">
        <v>0</v>
      </c>
      <c r="X67" s="52">
        <f t="shared" si="2"/>
        <v>27999.999999999993</v>
      </c>
      <c r="Y67" s="52">
        <v>133203.81000000006</v>
      </c>
      <c r="Z67" s="52">
        <v>161203.81</v>
      </c>
      <c r="AA67" s="7" t="s">
        <v>452</v>
      </c>
      <c r="AB67" s="8"/>
    </row>
    <row r="68" spans="1:28" ht="345" x14ac:dyDescent="0.25">
      <c r="A68" s="7" t="s">
        <v>28</v>
      </c>
      <c r="B68" s="19" t="s">
        <v>38</v>
      </c>
      <c r="C68" s="20" t="s">
        <v>453</v>
      </c>
      <c r="D68" s="20" t="s">
        <v>453</v>
      </c>
      <c r="E68" s="20" t="s">
        <v>454</v>
      </c>
      <c r="F68" s="21" t="s">
        <v>41</v>
      </c>
      <c r="G68" s="8" t="s">
        <v>32</v>
      </c>
      <c r="H68" s="19" t="s">
        <v>19</v>
      </c>
      <c r="I68" s="7" t="s">
        <v>455</v>
      </c>
      <c r="J68" s="19" t="s">
        <v>146</v>
      </c>
      <c r="K68" s="9" t="s">
        <v>41</v>
      </c>
      <c r="L68" s="60" t="s">
        <v>456</v>
      </c>
      <c r="M68" s="22">
        <v>39503</v>
      </c>
      <c r="N68" s="22">
        <v>39994</v>
      </c>
      <c r="O68" s="13">
        <v>42604</v>
      </c>
      <c r="P68" s="22">
        <v>39792</v>
      </c>
      <c r="Q68" s="52">
        <v>124999.99999999997</v>
      </c>
      <c r="R68" s="25">
        <f t="shared" si="3"/>
        <v>0.11923065399892796</v>
      </c>
      <c r="S68" s="52">
        <v>83333.33</v>
      </c>
      <c r="T68" s="52">
        <v>41666.669999999991</v>
      </c>
      <c r="U68" s="52">
        <v>0</v>
      </c>
      <c r="V68" s="52">
        <v>0</v>
      </c>
      <c r="W68" s="52">
        <v>0</v>
      </c>
      <c r="X68" s="52">
        <f t="shared" si="2"/>
        <v>249999.99999999994</v>
      </c>
      <c r="Y68" s="52">
        <v>798388.11</v>
      </c>
      <c r="Z68" s="52">
        <v>1048388.1099999995</v>
      </c>
      <c r="AA68" s="7" t="s">
        <v>457</v>
      </c>
      <c r="AB68" s="8"/>
    </row>
    <row r="69" spans="1:28" ht="240" x14ac:dyDescent="0.25">
      <c r="A69" s="18" t="s">
        <v>28</v>
      </c>
      <c r="B69" s="19" t="s">
        <v>38</v>
      </c>
      <c r="C69" s="20" t="s">
        <v>458</v>
      </c>
      <c r="D69" s="20" t="s">
        <v>458</v>
      </c>
      <c r="E69" s="20" t="s">
        <v>459</v>
      </c>
      <c r="F69" s="21" t="s">
        <v>41</v>
      </c>
      <c r="G69" s="7" t="s">
        <v>32</v>
      </c>
      <c r="H69" s="19" t="s">
        <v>19</v>
      </c>
      <c r="I69" s="7" t="s">
        <v>455</v>
      </c>
      <c r="J69" s="19" t="s">
        <v>146</v>
      </c>
      <c r="K69" s="9" t="s">
        <v>41</v>
      </c>
      <c r="L69" s="60" t="s">
        <v>460</v>
      </c>
      <c r="M69" s="22">
        <v>39503</v>
      </c>
      <c r="N69" s="22">
        <v>39994</v>
      </c>
      <c r="O69" s="13">
        <v>42604</v>
      </c>
      <c r="P69" s="22">
        <v>39792</v>
      </c>
      <c r="Q69" s="52">
        <v>124999.99999999993</v>
      </c>
      <c r="R69" s="25">
        <f t="shared" si="3"/>
        <v>0.10894380152300988</v>
      </c>
      <c r="S69" s="52">
        <v>83333.330000000016</v>
      </c>
      <c r="T69" s="52">
        <v>41666.669999999991</v>
      </c>
      <c r="U69" s="52">
        <v>0</v>
      </c>
      <c r="V69" s="52">
        <v>0</v>
      </c>
      <c r="W69" s="52">
        <v>0</v>
      </c>
      <c r="X69" s="52">
        <f t="shared" si="2"/>
        <v>249999.99999999994</v>
      </c>
      <c r="Y69" s="52">
        <v>897380.56000000029</v>
      </c>
      <c r="Z69" s="52">
        <v>1147380.56</v>
      </c>
      <c r="AA69" s="7" t="s">
        <v>461</v>
      </c>
      <c r="AB69" s="8"/>
    </row>
    <row r="70" spans="1:28" ht="270" x14ac:dyDescent="0.25">
      <c r="A70" s="7" t="s">
        <v>28</v>
      </c>
      <c r="B70" s="19" t="s">
        <v>38</v>
      </c>
      <c r="C70" s="20" t="s">
        <v>462</v>
      </c>
      <c r="D70" s="30" t="s">
        <v>463</v>
      </c>
      <c r="E70" s="20" t="s">
        <v>464</v>
      </c>
      <c r="F70" s="21" t="s">
        <v>41</v>
      </c>
      <c r="G70" s="8" t="s">
        <v>32</v>
      </c>
      <c r="H70" s="19" t="s">
        <v>19</v>
      </c>
      <c r="I70" s="7" t="s">
        <v>465</v>
      </c>
      <c r="J70" s="19" t="s">
        <v>146</v>
      </c>
      <c r="K70" s="9" t="s">
        <v>466</v>
      </c>
      <c r="L70" s="60" t="s">
        <v>467</v>
      </c>
      <c r="M70" s="22">
        <v>39566</v>
      </c>
      <c r="N70" s="22">
        <v>39931</v>
      </c>
      <c r="O70" s="13">
        <v>42604</v>
      </c>
      <c r="P70" s="22">
        <v>39792</v>
      </c>
      <c r="Q70" s="26">
        <v>0</v>
      </c>
      <c r="R70" s="25" t="e">
        <f t="shared" si="3"/>
        <v>#DIV/0!</v>
      </c>
      <c r="S70" s="26">
        <v>0</v>
      </c>
      <c r="T70" s="26">
        <v>0</v>
      </c>
      <c r="U70" s="26">
        <v>0</v>
      </c>
      <c r="V70" s="26">
        <v>0</v>
      </c>
      <c r="W70" s="26">
        <v>0</v>
      </c>
      <c r="X70" s="26">
        <f t="shared" si="2"/>
        <v>0</v>
      </c>
      <c r="Y70" s="26">
        <v>0</v>
      </c>
      <c r="Z70" s="26">
        <v>0</v>
      </c>
      <c r="AA70" s="7" t="s">
        <v>468</v>
      </c>
      <c r="AB70" s="8"/>
    </row>
    <row r="71" spans="1:28" ht="195" x14ac:dyDescent="0.25">
      <c r="A71" s="18" t="s">
        <v>28</v>
      </c>
      <c r="B71" s="19" t="s">
        <v>38</v>
      </c>
      <c r="C71" s="20" t="s">
        <v>469</v>
      </c>
      <c r="D71" s="30" t="s">
        <v>470</v>
      </c>
      <c r="E71" s="20" t="s">
        <v>471</v>
      </c>
      <c r="F71" s="21" t="s">
        <v>41</v>
      </c>
      <c r="G71" s="7" t="s">
        <v>32</v>
      </c>
      <c r="H71" s="19" t="s">
        <v>19</v>
      </c>
      <c r="I71" s="7" t="s">
        <v>472</v>
      </c>
      <c r="J71" s="19" t="s">
        <v>473</v>
      </c>
      <c r="K71" s="9" t="s">
        <v>474</v>
      </c>
      <c r="L71" s="8" t="s">
        <v>475</v>
      </c>
      <c r="M71" s="22">
        <v>39589</v>
      </c>
      <c r="N71" s="22">
        <v>40755</v>
      </c>
      <c r="O71" s="13">
        <v>42604</v>
      </c>
      <c r="P71" s="22">
        <v>39792</v>
      </c>
      <c r="Q71" s="52">
        <v>112515</v>
      </c>
      <c r="R71" s="25">
        <f t="shared" si="3"/>
        <v>0.17067612334097432</v>
      </c>
      <c r="S71" s="52">
        <v>75010.67</v>
      </c>
      <c r="T71" s="52">
        <v>37505.33</v>
      </c>
      <c r="U71" s="52">
        <v>0</v>
      </c>
      <c r="V71" s="52">
        <v>0</v>
      </c>
      <c r="W71" s="52">
        <v>0</v>
      </c>
      <c r="X71" s="52">
        <f t="shared" si="2"/>
        <v>225031</v>
      </c>
      <c r="Y71" s="52">
        <v>434200.04999999981</v>
      </c>
      <c r="Z71" s="52">
        <v>659231.04999999993</v>
      </c>
      <c r="AA71" s="7" t="s">
        <v>476</v>
      </c>
      <c r="AB71" s="8"/>
    </row>
    <row r="72" spans="1:28" ht="285" x14ac:dyDescent="0.25">
      <c r="A72" s="7" t="s">
        <v>28</v>
      </c>
      <c r="B72" s="19" t="s">
        <v>38</v>
      </c>
      <c r="C72" s="20" t="s">
        <v>477</v>
      </c>
      <c r="D72" s="30" t="s">
        <v>478</v>
      </c>
      <c r="E72" s="20" t="s">
        <v>479</v>
      </c>
      <c r="F72" s="21" t="s">
        <v>41</v>
      </c>
      <c r="G72" s="8" t="s">
        <v>32</v>
      </c>
      <c r="H72" s="19" t="s">
        <v>19</v>
      </c>
      <c r="I72" s="7" t="s">
        <v>480</v>
      </c>
      <c r="J72" s="19" t="s">
        <v>60</v>
      </c>
      <c r="K72" s="9" t="s">
        <v>481</v>
      </c>
      <c r="L72" s="60" t="s">
        <v>482</v>
      </c>
      <c r="M72" s="22">
        <v>39587</v>
      </c>
      <c r="N72" s="22">
        <v>40512</v>
      </c>
      <c r="O72" s="13">
        <v>42604</v>
      </c>
      <c r="P72" s="22">
        <v>39792</v>
      </c>
      <c r="Q72" s="52">
        <v>30266.039999999986</v>
      </c>
      <c r="R72" s="25">
        <f t="shared" si="3"/>
        <v>0.17500113329071534</v>
      </c>
      <c r="S72" s="52">
        <v>20177.199999999979</v>
      </c>
      <c r="T72" s="52">
        <v>10088.619999999994</v>
      </c>
      <c r="U72" s="52">
        <v>0</v>
      </c>
      <c r="V72" s="52">
        <v>0</v>
      </c>
      <c r="W72" s="52">
        <v>0</v>
      </c>
      <c r="X72" s="52">
        <f t="shared" si="2"/>
        <v>60531.859999999957</v>
      </c>
      <c r="Y72" s="52">
        <v>112416.46999999996</v>
      </c>
      <c r="Z72" s="52">
        <v>172947.68000000002</v>
      </c>
      <c r="AA72" s="7" t="s">
        <v>483</v>
      </c>
      <c r="AB72" s="8"/>
    </row>
    <row r="73" spans="1:28" ht="409.5" x14ac:dyDescent="0.25">
      <c r="A73" s="18" t="s">
        <v>28</v>
      </c>
      <c r="B73" s="19" t="s">
        <v>38</v>
      </c>
      <c r="C73" s="20" t="s">
        <v>484</v>
      </c>
      <c r="D73" s="30" t="s">
        <v>485</v>
      </c>
      <c r="E73" s="20" t="s">
        <v>486</v>
      </c>
      <c r="F73" s="21" t="s">
        <v>41</v>
      </c>
      <c r="G73" s="7" t="s">
        <v>32</v>
      </c>
      <c r="H73" s="19" t="s">
        <v>21</v>
      </c>
      <c r="I73" s="7" t="s">
        <v>487</v>
      </c>
      <c r="J73" s="19" t="s">
        <v>43</v>
      </c>
      <c r="K73" s="9" t="s">
        <v>488</v>
      </c>
      <c r="L73" s="60" t="s">
        <v>489</v>
      </c>
      <c r="M73" s="22">
        <v>39624</v>
      </c>
      <c r="N73" s="22">
        <v>40117</v>
      </c>
      <c r="O73" s="13">
        <v>42604</v>
      </c>
      <c r="P73" s="22">
        <v>39792</v>
      </c>
      <c r="Q73" s="56">
        <v>82600.000000000015</v>
      </c>
      <c r="R73" s="48">
        <f t="shared" si="3"/>
        <v>0.17477457782312047</v>
      </c>
      <c r="S73" s="56">
        <v>55066.67</v>
      </c>
      <c r="T73" s="56">
        <v>0</v>
      </c>
      <c r="U73" s="56">
        <v>0</v>
      </c>
      <c r="V73" s="56">
        <v>27533.329999999998</v>
      </c>
      <c r="W73" s="56">
        <v>0</v>
      </c>
      <c r="X73" s="56">
        <f t="shared" si="2"/>
        <v>165200</v>
      </c>
      <c r="Y73" s="56">
        <v>307408.78000000003</v>
      </c>
      <c r="Z73" s="57">
        <v>472608.77999999997</v>
      </c>
      <c r="AA73" s="7" t="s">
        <v>490</v>
      </c>
      <c r="AB73" s="8"/>
    </row>
    <row r="74" spans="1:28" ht="409.5" x14ac:dyDescent="0.25">
      <c r="A74" s="7" t="s">
        <v>28</v>
      </c>
      <c r="B74" s="19" t="s">
        <v>83</v>
      </c>
      <c r="C74" s="20" t="s">
        <v>491</v>
      </c>
      <c r="D74" s="30" t="s">
        <v>492</v>
      </c>
      <c r="E74" s="20" t="s">
        <v>493</v>
      </c>
      <c r="F74" s="21" t="s">
        <v>41</v>
      </c>
      <c r="G74" s="8" t="s">
        <v>32</v>
      </c>
      <c r="H74" s="19" t="s">
        <v>20</v>
      </c>
      <c r="I74" s="31" t="s">
        <v>494</v>
      </c>
      <c r="J74" s="19" t="s">
        <v>495</v>
      </c>
      <c r="K74" s="9" t="s">
        <v>496</v>
      </c>
      <c r="L74" s="60" t="s">
        <v>497</v>
      </c>
      <c r="M74" s="22">
        <v>39652</v>
      </c>
      <c r="N74" s="22">
        <v>41197</v>
      </c>
      <c r="O74" s="13">
        <v>42604</v>
      </c>
      <c r="P74" s="22">
        <v>39832</v>
      </c>
      <c r="Q74" s="52">
        <v>898432.30999999994</v>
      </c>
      <c r="R74" s="25">
        <f t="shared" si="3"/>
        <v>0.39000006428866013</v>
      </c>
      <c r="S74" s="52">
        <v>0</v>
      </c>
      <c r="T74" s="52">
        <v>0</v>
      </c>
      <c r="U74" s="52">
        <v>920452.69999999984</v>
      </c>
      <c r="V74" s="52">
        <v>0</v>
      </c>
      <c r="W74" s="52">
        <v>484787.45999999979</v>
      </c>
      <c r="X74" s="52">
        <f t="shared" si="2"/>
        <v>2303672.4699999997</v>
      </c>
      <c r="Y74" s="52">
        <v>0</v>
      </c>
      <c r="Z74" s="52">
        <v>2303672.2100000004</v>
      </c>
      <c r="AA74" s="7" t="s">
        <v>498</v>
      </c>
      <c r="AB74" s="8"/>
    </row>
    <row r="75" spans="1:28" ht="405" x14ac:dyDescent="0.25">
      <c r="A75" s="18" t="s">
        <v>28</v>
      </c>
      <c r="B75" s="19" t="s">
        <v>38</v>
      </c>
      <c r="C75" s="20" t="s">
        <v>499</v>
      </c>
      <c r="D75" s="30" t="s">
        <v>500</v>
      </c>
      <c r="E75" s="20" t="s">
        <v>58</v>
      </c>
      <c r="F75" s="21" t="s">
        <v>41</v>
      </c>
      <c r="G75" s="7" t="s">
        <v>32</v>
      </c>
      <c r="H75" s="19" t="s">
        <v>19</v>
      </c>
      <c r="I75" s="7" t="s">
        <v>59</v>
      </c>
      <c r="J75" s="19" t="s">
        <v>60</v>
      </c>
      <c r="K75" s="9" t="s">
        <v>61</v>
      </c>
      <c r="L75" s="60" t="s">
        <v>501</v>
      </c>
      <c r="M75" s="22">
        <v>39647</v>
      </c>
      <c r="N75" s="22">
        <v>40908</v>
      </c>
      <c r="O75" s="13">
        <v>42604</v>
      </c>
      <c r="P75" s="22">
        <v>39832</v>
      </c>
      <c r="Q75" s="52">
        <v>259957.58000000002</v>
      </c>
      <c r="R75" s="25">
        <f t="shared" si="3"/>
        <v>0.38117317209149459</v>
      </c>
      <c r="S75" s="56">
        <v>140541.24000000002</v>
      </c>
      <c r="T75" s="56">
        <v>35134.699999999997</v>
      </c>
      <c r="U75" s="56">
        <v>35134.700000000012</v>
      </c>
      <c r="V75" s="56">
        <v>0</v>
      </c>
      <c r="W75" s="56">
        <v>128785.17</v>
      </c>
      <c r="X75" s="56">
        <f t="shared" si="2"/>
        <v>599553.39000000013</v>
      </c>
      <c r="Y75" s="56">
        <v>82439.670000000042</v>
      </c>
      <c r="Z75" s="57">
        <v>681993.37999999989</v>
      </c>
      <c r="AA75" s="7" t="s">
        <v>502</v>
      </c>
      <c r="AB75" s="8"/>
    </row>
    <row r="76" spans="1:28" ht="210" x14ac:dyDescent="0.25">
      <c r="A76" s="7" t="s">
        <v>28</v>
      </c>
      <c r="B76" s="19" t="s">
        <v>38</v>
      </c>
      <c r="C76" s="20" t="s">
        <v>503</v>
      </c>
      <c r="D76" s="30" t="s">
        <v>504</v>
      </c>
      <c r="E76" s="20" t="s">
        <v>505</v>
      </c>
      <c r="F76" s="21" t="s">
        <v>41</v>
      </c>
      <c r="G76" s="8" t="s">
        <v>32</v>
      </c>
      <c r="H76" s="19" t="s">
        <v>21</v>
      </c>
      <c r="I76" s="7" t="s">
        <v>494</v>
      </c>
      <c r="J76" s="19" t="s">
        <v>506</v>
      </c>
      <c r="K76" s="9" t="s">
        <v>41</v>
      </c>
      <c r="L76" s="8" t="s">
        <v>507</v>
      </c>
      <c r="M76" s="22">
        <v>39602</v>
      </c>
      <c r="N76" s="22">
        <v>40451</v>
      </c>
      <c r="O76" s="13">
        <v>42604</v>
      </c>
      <c r="P76" s="22">
        <v>39827</v>
      </c>
      <c r="Q76" s="52">
        <v>15000</v>
      </c>
      <c r="R76" s="25">
        <f t="shared" si="3"/>
        <v>0.11207076895490273</v>
      </c>
      <c r="S76" s="52">
        <v>9999.9999999999982</v>
      </c>
      <c r="T76" s="52">
        <v>0</v>
      </c>
      <c r="U76" s="52">
        <v>0</v>
      </c>
      <c r="V76" s="52">
        <v>4999.9999999999991</v>
      </c>
      <c r="W76" s="52">
        <v>0</v>
      </c>
      <c r="X76" s="52">
        <f t="shared" si="2"/>
        <v>30000</v>
      </c>
      <c r="Y76" s="52">
        <v>103844.00000000001</v>
      </c>
      <c r="Z76" s="52">
        <v>133844</v>
      </c>
      <c r="AA76" s="7" t="s">
        <v>508</v>
      </c>
      <c r="AB76" s="8"/>
    </row>
    <row r="77" spans="1:28" ht="345" x14ac:dyDescent="0.25">
      <c r="A77" s="18" t="s">
        <v>28</v>
      </c>
      <c r="B77" s="19" t="s">
        <v>38</v>
      </c>
      <c r="C77" s="20" t="s">
        <v>509</v>
      </c>
      <c r="D77" s="20" t="s">
        <v>509</v>
      </c>
      <c r="E77" s="20" t="s">
        <v>510</v>
      </c>
      <c r="F77" s="21" t="s">
        <v>41</v>
      </c>
      <c r="G77" s="7" t="s">
        <v>32</v>
      </c>
      <c r="H77" s="19" t="s">
        <v>19</v>
      </c>
      <c r="I77" s="7" t="s">
        <v>511</v>
      </c>
      <c r="J77" s="19" t="s">
        <v>146</v>
      </c>
      <c r="K77" s="9" t="s">
        <v>512</v>
      </c>
      <c r="L77" s="60" t="s">
        <v>513</v>
      </c>
      <c r="M77" s="22">
        <v>39519</v>
      </c>
      <c r="N77" s="22">
        <v>39903</v>
      </c>
      <c r="O77" s="13">
        <v>42604</v>
      </c>
      <c r="P77" s="22">
        <v>39827</v>
      </c>
      <c r="Q77" s="52">
        <v>12320</v>
      </c>
      <c r="R77" s="25">
        <f t="shared" si="3"/>
        <v>0.15257910706545297</v>
      </c>
      <c r="S77" s="52">
        <v>8213.33</v>
      </c>
      <c r="T77" s="52">
        <v>4106.67</v>
      </c>
      <c r="U77" s="52">
        <v>0</v>
      </c>
      <c r="V77" s="52">
        <v>0</v>
      </c>
      <c r="W77" s="52">
        <v>0</v>
      </c>
      <c r="X77" s="52">
        <f t="shared" si="2"/>
        <v>24640</v>
      </c>
      <c r="Y77" s="52">
        <v>56104.999999999993</v>
      </c>
      <c r="Z77" s="52">
        <v>80745</v>
      </c>
      <c r="AA77" s="7" t="s">
        <v>514</v>
      </c>
      <c r="AB77" s="8"/>
    </row>
    <row r="78" spans="1:28" ht="150" x14ac:dyDescent="0.25">
      <c r="A78" s="7" t="s">
        <v>28</v>
      </c>
      <c r="B78" s="19" t="s">
        <v>38</v>
      </c>
      <c r="C78" s="20" t="s">
        <v>515</v>
      </c>
      <c r="D78" s="30" t="s">
        <v>516</v>
      </c>
      <c r="E78" s="20" t="s">
        <v>517</v>
      </c>
      <c r="F78" s="21" t="s">
        <v>41</v>
      </c>
      <c r="G78" s="8" t="s">
        <v>32</v>
      </c>
      <c r="H78" s="19" t="s">
        <v>19</v>
      </c>
      <c r="I78" s="7" t="s">
        <v>518</v>
      </c>
      <c r="J78" s="19" t="s">
        <v>519</v>
      </c>
      <c r="K78" s="9" t="s">
        <v>520</v>
      </c>
      <c r="L78" s="8" t="s">
        <v>521</v>
      </c>
      <c r="M78" s="22">
        <v>39626</v>
      </c>
      <c r="N78" s="22">
        <v>40401</v>
      </c>
      <c r="O78" s="13">
        <v>42604</v>
      </c>
      <c r="P78" s="22">
        <v>39839</v>
      </c>
      <c r="Q78" s="52">
        <v>12016.58</v>
      </c>
      <c r="R78" s="25">
        <f t="shared" si="3"/>
        <v>0.17499929004630363</v>
      </c>
      <c r="S78" s="52">
        <v>8011.03</v>
      </c>
      <c r="T78" s="52">
        <v>4005.5600000000004</v>
      </c>
      <c r="U78" s="52">
        <v>0</v>
      </c>
      <c r="V78" s="52">
        <v>0</v>
      </c>
      <c r="W78" s="52">
        <v>0</v>
      </c>
      <c r="X78" s="52">
        <f t="shared" si="2"/>
        <v>24033.170000000002</v>
      </c>
      <c r="Y78" s="52">
        <v>44633.2</v>
      </c>
      <c r="Z78" s="52">
        <v>68666.449999999968</v>
      </c>
      <c r="AA78" s="7" t="s">
        <v>522</v>
      </c>
      <c r="AB78" s="8"/>
    </row>
    <row r="79" spans="1:28" ht="255" x14ac:dyDescent="0.25">
      <c r="A79" s="18" t="s">
        <v>28</v>
      </c>
      <c r="B79" s="19" t="s">
        <v>38</v>
      </c>
      <c r="C79" s="20" t="s">
        <v>523</v>
      </c>
      <c r="D79" s="30" t="s">
        <v>524</v>
      </c>
      <c r="E79" s="20" t="s">
        <v>525</v>
      </c>
      <c r="F79" s="21" t="s">
        <v>41</v>
      </c>
      <c r="G79" s="7" t="s">
        <v>32</v>
      </c>
      <c r="H79" s="19" t="s">
        <v>19</v>
      </c>
      <c r="I79" s="7" t="s">
        <v>526</v>
      </c>
      <c r="J79" s="19" t="s">
        <v>146</v>
      </c>
      <c r="K79" s="9" t="s">
        <v>527</v>
      </c>
      <c r="L79" s="8" t="s">
        <v>528</v>
      </c>
      <c r="M79" s="22">
        <v>39685</v>
      </c>
      <c r="N79" s="22">
        <v>40056</v>
      </c>
      <c r="O79" s="13">
        <v>42604</v>
      </c>
      <c r="P79" s="22">
        <v>39839</v>
      </c>
      <c r="Q79" s="52">
        <v>11657.93</v>
      </c>
      <c r="R79" s="25">
        <f t="shared" si="3"/>
        <v>0.17500003377529935</v>
      </c>
      <c r="S79" s="52">
        <v>7771.9699999999993</v>
      </c>
      <c r="T79" s="52">
        <v>3885.9700000000003</v>
      </c>
      <c r="U79" s="52">
        <v>0</v>
      </c>
      <c r="V79" s="52">
        <v>0</v>
      </c>
      <c r="W79" s="52">
        <v>0</v>
      </c>
      <c r="X79" s="52">
        <f t="shared" si="2"/>
        <v>23315.870000000003</v>
      </c>
      <c r="Y79" s="52">
        <v>43301.49</v>
      </c>
      <c r="Z79" s="52">
        <v>66616.73000000001</v>
      </c>
      <c r="AA79" s="7" t="s">
        <v>529</v>
      </c>
      <c r="AB79" s="8"/>
    </row>
    <row r="80" spans="1:28" ht="330" x14ac:dyDescent="0.25">
      <c r="A80" s="7" t="s">
        <v>28</v>
      </c>
      <c r="B80" s="19" t="s">
        <v>38</v>
      </c>
      <c r="C80" s="20" t="s">
        <v>530</v>
      </c>
      <c r="D80" s="30" t="s">
        <v>531</v>
      </c>
      <c r="E80" s="20" t="s">
        <v>532</v>
      </c>
      <c r="F80" s="21" t="s">
        <v>41</v>
      </c>
      <c r="G80" s="8" t="s">
        <v>32</v>
      </c>
      <c r="H80" s="19" t="s">
        <v>19</v>
      </c>
      <c r="I80" s="7" t="s">
        <v>533</v>
      </c>
      <c r="J80" s="19" t="s">
        <v>534</v>
      </c>
      <c r="K80" s="9" t="s">
        <v>41</v>
      </c>
      <c r="L80" s="60" t="s">
        <v>535</v>
      </c>
      <c r="M80" s="22">
        <v>39595</v>
      </c>
      <c r="N80" s="22">
        <v>39903</v>
      </c>
      <c r="O80" s="13">
        <v>42604</v>
      </c>
      <c r="P80" s="22">
        <v>39839</v>
      </c>
      <c r="Q80" s="52">
        <v>12500</v>
      </c>
      <c r="R80" s="25">
        <f t="shared" si="3"/>
        <v>0.16666666666666666</v>
      </c>
      <c r="S80" s="52">
        <v>8333.33</v>
      </c>
      <c r="T80" s="52">
        <v>4166.67</v>
      </c>
      <c r="U80" s="52">
        <v>0</v>
      </c>
      <c r="V80" s="52">
        <v>0</v>
      </c>
      <c r="W80" s="52">
        <v>0</v>
      </c>
      <c r="X80" s="52">
        <f t="shared" si="2"/>
        <v>25000</v>
      </c>
      <c r="Y80" s="52">
        <v>50000</v>
      </c>
      <c r="Z80" s="52">
        <v>75000</v>
      </c>
      <c r="AA80" s="7" t="s">
        <v>536</v>
      </c>
      <c r="AB80" s="8"/>
    </row>
    <row r="81" spans="1:28" ht="30" x14ac:dyDescent="0.25">
      <c r="A81" s="18" t="s">
        <v>28</v>
      </c>
      <c r="B81" s="19" t="s">
        <v>38</v>
      </c>
      <c r="C81" s="20" t="s">
        <v>537</v>
      </c>
      <c r="D81" s="30" t="s">
        <v>537</v>
      </c>
      <c r="E81" s="20" t="s">
        <v>538</v>
      </c>
      <c r="F81" s="21" t="s">
        <v>41</v>
      </c>
      <c r="G81" s="7" t="s">
        <v>32</v>
      </c>
      <c r="H81" s="19" t="s">
        <v>19</v>
      </c>
      <c r="I81" s="7" t="s">
        <v>539</v>
      </c>
      <c r="J81" s="19" t="s">
        <v>540</v>
      </c>
      <c r="K81" s="9" t="s">
        <v>41</v>
      </c>
      <c r="L81" s="7"/>
      <c r="M81" s="22">
        <v>39508</v>
      </c>
      <c r="N81" s="22">
        <v>41394</v>
      </c>
      <c r="O81" s="13">
        <v>42604</v>
      </c>
      <c r="P81" s="22">
        <v>39799</v>
      </c>
      <c r="Q81" s="52">
        <v>917288.75</v>
      </c>
      <c r="R81" s="25">
        <f t="shared" si="3"/>
        <v>0.40000006366589502</v>
      </c>
      <c r="S81" s="52">
        <v>0</v>
      </c>
      <c r="T81" s="52">
        <v>0</v>
      </c>
      <c r="U81" s="52">
        <v>0</v>
      </c>
      <c r="V81" s="52">
        <v>0</v>
      </c>
      <c r="W81" s="52">
        <v>339278.87999999989</v>
      </c>
      <c r="X81" s="52">
        <f t="shared" si="2"/>
        <v>1256567.6299999999</v>
      </c>
      <c r="Y81" s="52">
        <v>1036653.3500000001</v>
      </c>
      <c r="Z81" s="52">
        <v>2293221.5100000002</v>
      </c>
      <c r="AA81" s="7" t="s">
        <v>541</v>
      </c>
      <c r="AB81" s="8"/>
    </row>
    <row r="82" spans="1:28" ht="409.5" x14ac:dyDescent="0.25">
      <c r="A82" s="7" t="s">
        <v>28</v>
      </c>
      <c r="B82" s="19" t="s">
        <v>38</v>
      </c>
      <c r="C82" s="20" t="s">
        <v>542</v>
      </c>
      <c r="D82" s="30" t="s">
        <v>543</v>
      </c>
      <c r="E82" s="20" t="s">
        <v>544</v>
      </c>
      <c r="F82" s="21" t="s">
        <v>41</v>
      </c>
      <c r="G82" s="8" t="s">
        <v>32</v>
      </c>
      <c r="H82" s="19" t="s">
        <v>19</v>
      </c>
      <c r="I82" s="7" t="s">
        <v>545</v>
      </c>
      <c r="J82" s="19" t="s">
        <v>546</v>
      </c>
      <c r="K82" s="9" t="s">
        <v>547</v>
      </c>
      <c r="L82" s="60" t="s">
        <v>548</v>
      </c>
      <c r="M82" s="22">
        <v>39471</v>
      </c>
      <c r="N82" s="22">
        <v>41152</v>
      </c>
      <c r="O82" s="13">
        <v>42604</v>
      </c>
      <c r="P82" s="22">
        <v>39715</v>
      </c>
      <c r="Q82" s="52">
        <v>685393.00000000012</v>
      </c>
      <c r="R82" s="25">
        <f t="shared" si="3"/>
        <v>0.38771055411118616</v>
      </c>
      <c r="S82" s="52">
        <v>471064</v>
      </c>
      <c r="T82" s="52">
        <v>235532.00000000003</v>
      </c>
      <c r="U82" s="52">
        <v>0</v>
      </c>
      <c r="V82" s="52">
        <v>0</v>
      </c>
      <c r="W82" s="52">
        <v>204313.57</v>
      </c>
      <c r="X82" s="52">
        <f t="shared" si="2"/>
        <v>1596302.57</v>
      </c>
      <c r="Y82" s="52">
        <v>171493.00000000003</v>
      </c>
      <c r="Z82" s="52">
        <v>1767795.5699999998</v>
      </c>
      <c r="AA82" s="7" t="s">
        <v>549</v>
      </c>
      <c r="AB82" s="8"/>
    </row>
    <row r="83" spans="1:28" ht="390" x14ac:dyDescent="0.25">
      <c r="A83" s="18" t="s">
        <v>28</v>
      </c>
      <c r="B83" s="19" t="s">
        <v>110</v>
      </c>
      <c r="C83" s="20" t="s">
        <v>550</v>
      </c>
      <c r="D83" s="20" t="s">
        <v>550</v>
      </c>
      <c r="E83" s="20" t="s">
        <v>551</v>
      </c>
      <c r="F83" s="21" t="s">
        <v>41</v>
      </c>
      <c r="G83" s="7" t="s">
        <v>32</v>
      </c>
      <c r="H83" s="19" t="s">
        <v>19</v>
      </c>
      <c r="I83" s="7" t="s">
        <v>552</v>
      </c>
      <c r="J83" s="19" t="s">
        <v>278</v>
      </c>
      <c r="K83" s="9" t="s">
        <v>553</v>
      </c>
      <c r="L83" s="60" t="s">
        <v>554</v>
      </c>
      <c r="M83" s="22">
        <v>39685</v>
      </c>
      <c r="N83" s="22">
        <v>41670</v>
      </c>
      <c r="O83" s="13">
        <v>42604</v>
      </c>
      <c r="P83" s="22">
        <v>39842</v>
      </c>
      <c r="Q83" s="52">
        <v>416895.52999999997</v>
      </c>
      <c r="R83" s="25">
        <f t="shared" si="3"/>
        <v>0.40000004413576229</v>
      </c>
      <c r="S83" s="52">
        <v>0</v>
      </c>
      <c r="T83" s="52">
        <v>0</v>
      </c>
      <c r="U83" s="52">
        <v>0</v>
      </c>
      <c r="V83" s="52">
        <v>0</v>
      </c>
      <c r="W83" s="52">
        <v>625343.18000000017</v>
      </c>
      <c r="X83" s="52">
        <f t="shared" si="2"/>
        <v>1042238.7100000002</v>
      </c>
      <c r="Y83" s="52">
        <v>0</v>
      </c>
      <c r="Z83" s="52">
        <v>1042238.7100000001</v>
      </c>
      <c r="AA83" s="7" t="s">
        <v>555</v>
      </c>
      <c r="AB83" s="8"/>
    </row>
    <row r="84" spans="1:28" ht="210" x14ac:dyDescent="0.25">
      <c r="A84" s="7" t="s">
        <v>28</v>
      </c>
      <c r="B84" s="19" t="s">
        <v>38</v>
      </c>
      <c r="C84" s="20" t="s">
        <v>556</v>
      </c>
      <c r="D84" s="30" t="s">
        <v>557</v>
      </c>
      <c r="E84" s="20" t="s">
        <v>558</v>
      </c>
      <c r="F84" s="21" t="s">
        <v>41</v>
      </c>
      <c r="G84" s="8" t="s">
        <v>32</v>
      </c>
      <c r="H84" s="19" t="s">
        <v>19</v>
      </c>
      <c r="I84" s="7" t="s">
        <v>559</v>
      </c>
      <c r="J84" s="19" t="s">
        <v>146</v>
      </c>
      <c r="K84" s="9" t="s">
        <v>560</v>
      </c>
      <c r="L84" s="8" t="s">
        <v>561</v>
      </c>
      <c r="M84" s="22">
        <v>39591</v>
      </c>
      <c r="N84" s="22">
        <v>40543</v>
      </c>
      <c r="O84" s="13">
        <v>42604</v>
      </c>
      <c r="P84" s="22">
        <v>39882</v>
      </c>
      <c r="Q84" s="52">
        <v>109468.09999999995</v>
      </c>
      <c r="R84" s="25">
        <f t="shared" si="3"/>
        <v>0.17500006994049455</v>
      </c>
      <c r="S84" s="56">
        <v>72978.740000000005</v>
      </c>
      <c r="T84" s="56">
        <v>36489.310000000027</v>
      </c>
      <c r="U84" s="56">
        <v>0</v>
      </c>
      <c r="V84" s="56">
        <v>0</v>
      </c>
      <c r="W84" s="56">
        <v>0</v>
      </c>
      <c r="X84" s="56">
        <f t="shared" si="2"/>
        <v>218936.15</v>
      </c>
      <c r="Y84" s="56">
        <v>406595.8</v>
      </c>
      <c r="Z84" s="57">
        <v>625531.75</v>
      </c>
      <c r="AA84" s="7" t="s">
        <v>562</v>
      </c>
      <c r="AB84" s="8"/>
    </row>
    <row r="85" spans="1:28" ht="409.5" x14ac:dyDescent="0.25">
      <c r="A85" s="18" t="s">
        <v>28</v>
      </c>
      <c r="B85" s="19" t="s">
        <v>38</v>
      </c>
      <c r="C85" s="20" t="s">
        <v>563</v>
      </c>
      <c r="D85" s="20" t="s">
        <v>563</v>
      </c>
      <c r="E85" s="20" t="s">
        <v>564</v>
      </c>
      <c r="F85" s="21" t="s">
        <v>41</v>
      </c>
      <c r="G85" s="7" t="s">
        <v>32</v>
      </c>
      <c r="H85" s="19" t="s">
        <v>19</v>
      </c>
      <c r="I85" s="7" t="s">
        <v>565</v>
      </c>
      <c r="J85" s="19" t="s">
        <v>146</v>
      </c>
      <c r="K85" s="9" t="s">
        <v>41</v>
      </c>
      <c r="L85" s="60" t="s">
        <v>566</v>
      </c>
      <c r="M85" s="22">
        <v>39595</v>
      </c>
      <c r="N85" s="22">
        <v>40299</v>
      </c>
      <c r="O85" s="13">
        <v>42604</v>
      </c>
      <c r="P85" s="22">
        <v>39882</v>
      </c>
      <c r="Q85" s="52">
        <v>125000</v>
      </c>
      <c r="R85" s="25">
        <f t="shared" si="3"/>
        <v>0.17244281106613807</v>
      </c>
      <c r="S85" s="52">
        <v>83333.330000000016</v>
      </c>
      <c r="T85" s="52">
        <v>41666.67</v>
      </c>
      <c r="U85" s="52">
        <v>0</v>
      </c>
      <c r="V85" s="52">
        <v>0</v>
      </c>
      <c r="W85" s="52">
        <v>0</v>
      </c>
      <c r="X85" s="52">
        <f t="shared" si="2"/>
        <v>250000</v>
      </c>
      <c r="Y85" s="52">
        <v>474878.08999999991</v>
      </c>
      <c r="Z85" s="52">
        <v>724877.99999999977</v>
      </c>
      <c r="AA85" s="7" t="s">
        <v>567</v>
      </c>
      <c r="AB85" s="8"/>
    </row>
    <row r="86" spans="1:28" ht="409.5" x14ac:dyDescent="0.25">
      <c r="A86" s="7" t="s">
        <v>28</v>
      </c>
      <c r="B86" s="19" t="s">
        <v>38</v>
      </c>
      <c r="C86" s="20" t="s">
        <v>568</v>
      </c>
      <c r="D86" s="30" t="s">
        <v>569</v>
      </c>
      <c r="E86" s="20" t="s">
        <v>570</v>
      </c>
      <c r="F86" s="21" t="s">
        <v>41</v>
      </c>
      <c r="G86" s="8" t="s">
        <v>32</v>
      </c>
      <c r="H86" s="19" t="s">
        <v>19</v>
      </c>
      <c r="I86" s="7" t="s">
        <v>571</v>
      </c>
      <c r="J86" s="19" t="s">
        <v>53</v>
      </c>
      <c r="K86" s="9" t="s">
        <v>572</v>
      </c>
      <c r="L86" s="60" t="s">
        <v>573</v>
      </c>
      <c r="M86" s="22">
        <v>39601</v>
      </c>
      <c r="N86" s="22">
        <v>40087</v>
      </c>
      <c r="O86" s="13">
        <v>42604</v>
      </c>
      <c r="P86" s="22">
        <v>39882</v>
      </c>
      <c r="Q86" s="56">
        <v>8177.9399999999987</v>
      </c>
      <c r="R86" s="48">
        <f t="shared" si="3"/>
        <v>0.17500032098606919</v>
      </c>
      <c r="S86" s="56">
        <v>5451.9400000000005</v>
      </c>
      <c r="T86" s="56">
        <v>2725.9700000000003</v>
      </c>
      <c r="U86" s="56">
        <v>0</v>
      </c>
      <c r="V86" s="56">
        <v>0</v>
      </c>
      <c r="W86" s="56">
        <v>0</v>
      </c>
      <c r="X86" s="56">
        <f t="shared" si="2"/>
        <v>16355.849999999999</v>
      </c>
      <c r="Y86" s="56">
        <v>30375.15</v>
      </c>
      <c r="Z86" s="57">
        <v>46731</v>
      </c>
      <c r="AA86" s="7" t="s">
        <v>574</v>
      </c>
      <c r="AB86" s="8"/>
    </row>
    <row r="87" spans="1:28" ht="360" x14ac:dyDescent="0.25">
      <c r="A87" s="18" t="s">
        <v>28</v>
      </c>
      <c r="B87" s="19" t="s">
        <v>38</v>
      </c>
      <c r="C87" s="20" t="s">
        <v>575</v>
      </c>
      <c r="D87" s="30" t="s">
        <v>575</v>
      </c>
      <c r="E87" s="20" t="s">
        <v>576</v>
      </c>
      <c r="F87" s="21" t="s">
        <v>41</v>
      </c>
      <c r="G87" s="7" t="s">
        <v>32</v>
      </c>
      <c r="H87" s="19" t="s">
        <v>19</v>
      </c>
      <c r="I87" s="31" t="s">
        <v>577</v>
      </c>
      <c r="J87" s="19" t="s">
        <v>578</v>
      </c>
      <c r="K87" s="9" t="s">
        <v>41</v>
      </c>
      <c r="L87" s="60" t="s">
        <v>579</v>
      </c>
      <c r="M87" s="22">
        <v>39602</v>
      </c>
      <c r="N87" s="22">
        <v>39904</v>
      </c>
      <c r="O87" s="13">
        <v>42604</v>
      </c>
      <c r="P87" s="22">
        <v>39839</v>
      </c>
      <c r="Q87" s="52">
        <v>8680</v>
      </c>
      <c r="R87" s="25">
        <f t="shared" si="3"/>
        <v>0.14929673155398462</v>
      </c>
      <c r="S87" s="52">
        <v>5786.67</v>
      </c>
      <c r="T87" s="52">
        <v>2893.3300000000004</v>
      </c>
      <c r="U87" s="52">
        <v>0</v>
      </c>
      <c r="V87" s="52">
        <v>0</v>
      </c>
      <c r="W87" s="52">
        <v>0</v>
      </c>
      <c r="X87" s="52">
        <f t="shared" si="2"/>
        <v>17360</v>
      </c>
      <c r="Y87" s="52">
        <v>40779.25</v>
      </c>
      <c r="Z87" s="52">
        <v>58139.25</v>
      </c>
      <c r="AA87" s="7" t="s">
        <v>580</v>
      </c>
      <c r="AB87" s="8"/>
    </row>
    <row r="88" spans="1:28" ht="210" x14ac:dyDescent="0.25">
      <c r="A88" s="7" t="s">
        <v>28</v>
      </c>
      <c r="B88" s="19" t="s">
        <v>38</v>
      </c>
      <c r="C88" s="20" t="s">
        <v>581</v>
      </c>
      <c r="D88" s="30" t="s">
        <v>581</v>
      </c>
      <c r="E88" s="20" t="s">
        <v>582</v>
      </c>
      <c r="F88" s="21" t="s">
        <v>41</v>
      </c>
      <c r="G88" s="8" t="s">
        <v>32</v>
      </c>
      <c r="H88" s="19" t="s">
        <v>19</v>
      </c>
      <c r="I88" s="7" t="s">
        <v>583</v>
      </c>
      <c r="J88" s="19" t="s">
        <v>146</v>
      </c>
      <c r="K88" s="9" t="s">
        <v>584</v>
      </c>
      <c r="L88" s="8" t="s">
        <v>585</v>
      </c>
      <c r="M88" s="22">
        <v>39629</v>
      </c>
      <c r="N88" s="22">
        <v>40724</v>
      </c>
      <c r="O88" s="13">
        <v>42604</v>
      </c>
      <c r="P88" s="22">
        <v>39882</v>
      </c>
      <c r="Q88" s="52">
        <v>125000.00000000001</v>
      </c>
      <c r="R88" s="25">
        <f t="shared" si="3"/>
        <v>0.10619532931702599</v>
      </c>
      <c r="S88" s="52">
        <v>83333.33</v>
      </c>
      <c r="T88" s="52">
        <v>41666.670000000006</v>
      </c>
      <c r="U88" s="52">
        <v>0</v>
      </c>
      <c r="V88" s="52">
        <v>0</v>
      </c>
      <c r="W88" s="52">
        <v>0</v>
      </c>
      <c r="X88" s="52">
        <f t="shared" si="2"/>
        <v>250000.00000000003</v>
      </c>
      <c r="Y88" s="52">
        <v>927076.24999999988</v>
      </c>
      <c r="Z88" s="52">
        <v>1177076.25</v>
      </c>
      <c r="AA88" s="7" t="s">
        <v>586</v>
      </c>
      <c r="AB88" s="8"/>
    </row>
    <row r="89" spans="1:28" ht="409.5" x14ac:dyDescent="0.25">
      <c r="A89" s="18" t="s">
        <v>28</v>
      </c>
      <c r="B89" s="19" t="s">
        <v>38</v>
      </c>
      <c r="C89" s="20" t="s">
        <v>587</v>
      </c>
      <c r="D89" s="30" t="s">
        <v>588</v>
      </c>
      <c r="E89" s="20" t="s">
        <v>589</v>
      </c>
      <c r="F89" s="21" t="s">
        <v>41</v>
      </c>
      <c r="G89" s="7" t="s">
        <v>32</v>
      </c>
      <c r="H89" s="19" t="s">
        <v>19</v>
      </c>
      <c r="I89" s="7" t="s">
        <v>590</v>
      </c>
      <c r="J89" s="19" t="s">
        <v>146</v>
      </c>
      <c r="K89" s="9" t="s">
        <v>591</v>
      </c>
      <c r="L89" s="60" t="s">
        <v>592</v>
      </c>
      <c r="M89" s="22">
        <v>39576</v>
      </c>
      <c r="N89" s="22">
        <v>41274</v>
      </c>
      <c r="O89" s="13">
        <v>42604</v>
      </c>
      <c r="P89" s="22">
        <v>40225</v>
      </c>
      <c r="Q89" s="56">
        <v>28633.41</v>
      </c>
      <c r="R89" s="48">
        <f t="shared" si="3"/>
        <v>0.17500038045673508</v>
      </c>
      <c r="S89" s="56">
        <v>19088.899999999994</v>
      </c>
      <c r="T89" s="56">
        <v>9544.4500000000007</v>
      </c>
      <c r="U89" s="56">
        <v>0</v>
      </c>
      <c r="V89" s="56">
        <v>0</v>
      </c>
      <c r="W89" s="56">
        <v>0</v>
      </c>
      <c r="X89" s="56">
        <f t="shared" si="2"/>
        <v>57266.759999999995</v>
      </c>
      <c r="Y89" s="56">
        <v>106352.84000000003</v>
      </c>
      <c r="Z89" s="57">
        <v>163619.13000000003</v>
      </c>
      <c r="AA89" s="7" t="s">
        <v>593</v>
      </c>
      <c r="AB89" s="8"/>
    </row>
    <row r="90" spans="1:28" ht="409.5" x14ac:dyDescent="0.25">
      <c r="A90" s="7" t="s">
        <v>28</v>
      </c>
      <c r="B90" s="19" t="s">
        <v>38</v>
      </c>
      <c r="C90" s="20" t="s">
        <v>594</v>
      </c>
      <c r="D90" s="30" t="s">
        <v>595</v>
      </c>
      <c r="E90" s="20" t="s">
        <v>596</v>
      </c>
      <c r="F90" s="21" t="s">
        <v>41</v>
      </c>
      <c r="G90" s="8" t="s">
        <v>32</v>
      </c>
      <c r="H90" s="19" t="s">
        <v>21</v>
      </c>
      <c r="I90" s="7" t="s">
        <v>597</v>
      </c>
      <c r="J90" s="19" t="s">
        <v>598</v>
      </c>
      <c r="K90" s="9" t="s">
        <v>41</v>
      </c>
      <c r="L90" s="60" t="s">
        <v>599</v>
      </c>
      <c r="M90" s="22">
        <v>39629</v>
      </c>
      <c r="N90" s="22">
        <v>40422</v>
      </c>
      <c r="O90" s="13">
        <v>42604</v>
      </c>
      <c r="P90" s="22">
        <v>39854</v>
      </c>
      <c r="Q90" s="26">
        <v>0</v>
      </c>
      <c r="R90" s="25" t="e">
        <f t="shared" si="3"/>
        <v>#DIV/0!</v>
      </c>
      <c r="S90" s="26">
        <v>0</v>
      </c>
      <c r="T90" s="26">
        <v>0</v>
      </c>
      <c r="U90" s="26">
        <v>0</v>
      </c>
      <c r="V90" s="26">
        <v>0</v>
      </c>
      <c r="W90" s="26">
        <v>0</v>
      </c>
      <c r="X90" s="26">
        <f t="shared" si="2"/>
        <v>0</v>
      </c>
      <c r="Y90" s="26">
        <v>0</v>
      </c>
      <c r="Z90" s="26">
        <v>0</v>
      </c>
      <c r="AA90" s="7" t="s">
        <v>600</v>
      </c>
      <c r="AB90" s="8"/>
    </row>
    <row r="91" spans="1:28" ht="135" x14ac:dyDescent="0.25">
      <c r="A91" s="18" t="s">
        <v>28</v>
      </c>
      <c r="B91" s="19" t="s">
        <v>38</v>
      </c>
      <c r="C91" s="20" t="s">
        <v>601</v>
      </c>
      <c r="D91" s="30" t="s">
        <v>602</v>
      </c>
      <c r="E91" s="20" t="s">
        <v>603</v>
      </c>
      <c r="F91" s="21" t="s">
        <v>41</v>
      </c>
      <c r="G91" s="7" t="s">
        <v>32</v>
      </c>
      <c r="H91" s="19" t="s">
        <v>21</v>
      </c>
      <c r="I91" s="7" t="s">
        <v>604</v>
      </c>
      <c r="J91" s="19" t="s">
        <v>74</v>
      </c>
      <c r="K91" s="9" t="s">
        <v>41</v>
      </c>
      <c r="L91" s="8" t="s">
        <v>605</v>
      </c>
      <c r="M91" s="22">
        <v>39632</v>
      </c>
      <c r="N91" s="22">
        <v>40424</v>
      </c>
      <c r="O91" s="13">
        <v>42604</v>
      </c>
      <c r="P91" s="22">
        <v>39911</v>
      </c>
      <c r="Q91" s="52">
        <v>43370.599999999991</v>
      </c>
      <c r="R91" s="25">
        <f t="shared" si="3"/>
        <v>0.17500136282897374</v>
      </c>
      <c r="S91" s="52">
        <v>28913.61</v>
      </c>
      <c r="T91" s="52">
        <v>0</v>
      </c>
      <c r="U91" s="52">
        <v>0</v>
      </c>
      <c r="V91" s="52">
        <v>14456.640000000001</v>
      </c>
      <c r="W91" s="52">
        <v>0</v>
      </c>
      <c r="X91" s="52">
        <f t="shared" si="2"/>
        <v>86740.849999999991</v>
      </c>
      <c r="Y91" s="52">
        <v>161089.71000000005</v>
      </c>
      <c r="Z91" s="52">
        <v>247830.07000000018</v>
      </c>
      <c r="AA91" s="7" t="s">
        <v>606</v>
      </c>
      <c r="AB91" s="8"/>
    </row>
    <row r="92" spans="1:28" ht="330" x14ac:dyDescent="0.25">
      <c r="A92" s="7" t="s">
        <v>28</v>
      </c>
      <c r="B92" s="19" t="s">
        <v>38</v>
      </c>
      <c r="C92" s="20" t="s">
        <v>607</v>
      </c>
      <c r="D92" s="30" t="s">
        <v>608</v>
      </c>
      <c r="E92" s="20" t="s">
        <v>609</v>
      </c>
      <c r="F92" s="21" t="s">
        <v>41</v>
      </c>
      <c r="G92" s="8" t="s">
        <v>32</v>
      </c>
      <c r="H92" s="19" t="s">
        <v>19</v>
      </c>
      <c r="I92" s="7" t="s">
        <v>610</v>
      </c>
      <c r="J92" s="19" t="s">
        <v>540</v>
      </c>
      <c r="K92" s="9" t="s">
        <v>611</v>
      </c>
      <c r="L92" s="60" t="s">
        <v>612</v>
      </c>
      <c r="M92" s="22">
        <v>39673</v>
      </c>
      <c r="N92" s="22">
        <v>40268</v>
      </c>
      <c r="O92" s="13">
        <v>42604</v>
      </c>
      <c r="P92" s="22">
        <v>39895</v>
      </c>
      <c r="Q92" s="56">
        <v>27826.000000000004</v>
      </c>
      <c r="R92" s="48">
        <f t="shared" si="3"/>
        <v>0.17500056601922453</v>
      </c>
      <c r="S92" s="56">
        <v>18550.600000000002</v>
      </c>
      <c r="T92" s="56">
        <v>9275.26</v>
      </c>
      <c r="U92" s="56">
        <v>0</v>
      </c>
      <c r="V92" s="56">
        <v>0</v>
      </c>
      <c r="W92" s="56">
        <v>0</v>
      </c>
      <c r="X92" s="56">
        <f t="shared" si="2"/>
        <v>55651.860000000008</v>
      </c>
      <c r="Y92" s="56">
        <v>103353.79999999993</v>
      </c>
      <c r="Z92" s="57">
        <v>159005.20000000001</v>
      </c>
      <c r="AA92" s="7" t="s">
        <v>613</v>
      </c>
      <c r="AB92" s="8"/>
    </row>
    <row r="93" spans="1:28" ht="255" x14ac:dyDescent="0.25">
      <c r="A93" s="18" t="s">
        <v>28</v>
      </c>
      <c r="B93" s="19" t="s">
        <v>38</v>
      </c>
      <c r="C93" s="20" t="s">
        <v>614</v>
      </c>
      <c r="D93" s="30" t="s">
        <v>615</v>
      </c>
      <c r="E93" s="20" t="s">
        <v>616</v>
      </c>
      <c r="F93" s="21" t="s">
        <v>41</v>
      </c>
      <c r="G93" s="7" t="s">
        <v>32</v>
      </c>
      <c r="H93" s="19" t="s">
        <v>20</v>
      </c>
      <c r="I93" s="7" t="s">
        <v>617</v>
      </c>
      <c r="J93" s="19" t="s">
        <v>618</v>
      </c>
      <c r="K93" s="9" t="s">
        <v>41</v>
      </c>
      <c r="L93" s="8" t="s">
        <v>619</v>
      </c>
      <c r="M93" s="22">
        <v>39701</v>
      </c>
      <c r="N93" s="22">
        <v>40602</v>
      </c>
      <c r="O93" s="13">
        <v>42604</v>
      </c>
      <c r="P93" s="22">
        <v>39895</v>
      </c>
      <c r="Q93" s="52">
        <v>15000</v>
      </c>
      <c r="R93" s="25">
        <f t="shared" si="3"/>
        <v>0.10721677545118963</v>
      </c>
      <c r="S93" s="52">
        <v>10000</v>
      </c>
      <c r="T93" s="52">
        <v>0</v>
      </c>
      <c r="U93" s="52">
        <v>5000</v>
      </c>
      <c r="V93" s="52">
        <v>0</v>
      </c>
      <c r="W93" s="52">
        <v>0</v>
      </c>
      <c r="X93" s="52">
        <f t="shared" si="2"/>
        <v>30000</v>
      </c>
      <c r="Y93" s="52">
        <v>109903.48000000003</v>
      </c>
      <c r="Z93" s="52">
        <v>139903.48000000001</v>
      </c>
      <c r="AA93" s="7" t="s">
        <v>620</v>
      </c>
      <c r="AB93" s="8"/>
    </row>
    <row r="94" spans="1:28" ht="240" x14ac:dyDescent="0.25">
      <c r="A94" s="7" t="s">
        <v>28</v>
      </c>
      <c r="B94" s="19" t="s">
        <v>38</v>
      </c>
      <c r="C94" s="20" t="s">
        <v>621</v>
      </c>
      <c r="D94" s="30" t="s">
        <v>622</v>
      </c>
      <c r="E94" s="20" t="s">
        <v>623</v>
      </c>
      <c r="F94" s="21" t="s">
        <v>41</v>
      </c>
      <c r="G94" s="8" t="s">
        <v>32</v>
      </c>
      <c r="H94" s="19" t="s">
        <v>19</v>
      </c>
      <c r="I94" s="7" t="s">
        <v>624</v>
      </c>
      <c r="J94" s="19" t="s">
        <v>146</v>
      </c>
      <c r="K94" s="9" t="s">
        <v>625</v>
      </c>
      <c r="L94" s="8" t="s">
        <v>626</v>
      </c>
      <c r="M94" s="22">
        <v>39707</v>
      </c>
      <c r="N94" s="22">
        <v>40360</v>
      </c>
      <c r="O94" s="13">
        <v>42604</v>
      </c>
      <c r="P94" s="22">
        <v>39896</v>
      </c>
      <c r="Q94" s="52">
        <v>41909.999999999993</v>
      </c>
      <c r="R94" s="25">
        <f t="shared" si="3"/>
        <v>0.1729166626267184</v>
      </c>
      <c r="S94" s="52">
        <v>27940.400000000001</v>
      </c>
      <c r="T94" s="52">
        <v>13970.400000000003</v>
      </c>
      <c r="U94" s="52">
        <v>0</v>
      </c>
      <c r="V94" s="52">
        <v>0</v>
      </c>
      <c r="W94" s="52">
        <v>0</v>
      </c>
      <c r="X94" s="52">
        <f t="shared" si="2"/>
        <v>83820.800000000003</v>
      </c>
      <c r="Y94" s="52">
        <v>158550.28999999998</v>
      </c>
      <c r="Z94" s="52">
        <v>242371.08999999997</v>
      </c>
      <c r="AA94" s="7" t="s">
        <v>627</v>
      </c>
      <c r="AB94" s="8"/>
    </row>
    <row r="95" spans="1:28" ht="409.5" x14ac:dyDescent="0.25">
      <c r="A95" s="18" t="s">
        <v>28</v>
      </c>
      <c r="B95" s="19" t="s">
        <v>38</v>
      </c>
      <c r="C95" s="20" t="s">
        <v>628</v>
      </c>
      <c r="D95" s="30" t="s">
        <v>629</v>
      </c>
      <c r="E95" s="20" t="s">
        <v>630</v>
      </c>
      <c r="F95" s="21" t="s">
        <v>41</v>
      </c>
      <c r="G95" s="7" t="s">
        <v>32</v>
      </c>
      <c r="H95" s="19" t="s">
        <v>21</v>
      </c>
      <c r="I95" s="7" t="s">
        <v>631</v>
      </c>
      <c r="J95" s="19" t="s">
        <v>632</v>
      </c>
      <c r="K95" s="9" t="s">
        <v>633</v>
      </c>
      <c r="L95" s="60" t="s">
        <v>634</v>
      </c>
      <c r="M95" s="22">
        <v>39701</v>
      </c>
      <c r="N95" s="22">
        <v>40452</v>
      </c>
      <c r="O95" s="13">
        <v>42604</v>
      </c>
      <c r="P95" s="22">
        <v>39884</v>
      </c>
      <c r="Q95" s="52">
        <v>62895</v>
      </c>
      <c r="R95" s="25">
        <f t="shared" si="3"/>
        <v>0.16521586932902341</v>
      </c>
      <c r="S95" s="52">
        <v>41930.670000000013</v>
      </c>
      <c r="T95" s="52">
        <v>0</v>
      </c>
      <c r="U95" s="52">
        <v>0</v>
      </c>
      <c r="V95" s="52">
        <v>20965.329999999998</v>
      </c>
      <c r="W95" s="52">
        <v>0</v>
      </c>
      <c r="X95" s="52">
        <f t="shared" si="2"/>
        <v>125791.00000000001</v>
      </c>
      <c r="Y95" s="52">
        <v>254892.76999999996</v>
      </c>
      <c r="Z95" s="52">
        <v>380683.77</v>
      </c>
      <c r="AA95" s="7" t="s">
        <v>635</v>
      </c>
      <c r="AB95" s="8"/>
    </row>
    <row r="96" spans="1:28" ht="405" x14ac:dyDescent="0.25">
      <c r="A96" s="7" t="s">
        <v>28</v>
      </c>
      <c r="B96" s="19" t="s">
        <v>38</v>
      </c>
      <c r="C96" s="20" t="s">
        <v>636</v>
      </c>
      <c r="D96" s="30" t="s">
        <v>637</v>
      </c>
      <c r="E96" s="20" t="s">
        <v>638</v>
      </c>
      <c r="F96" s="21" t="s">
        <v>41</v>
      </c>
      <c r="G96" s="8" t="s">
        <v>32</v>
      </c>
      <c r="H96" s="19" t="s">
        <v>21</v>
      </c>
      <c r="I96" s="7" t="s">
        <v>639</v>
      </c>
      <c r="J96" s="19" t="s">
        <v>166</v>
      </c>
      <c r="K96" s="9" t="s">
        <v>640</v>
      </c>
      <c r="L96" s="60" t="s">
        <v>641</v>
      </c>
      <c r="M96" s="22">
        <v>39717</v>
      </c>
      <c r="N96" s="22">
        <v>40147</v>
      </c>
      <c r="O96" s="13">
        <v>42604</v>
      </c>
      <c r="P96" s="22">
        <v>39895</v>
      </c>
      <c r="Q96" s="52">
        <v>34213.479999999981</v>
      </c>
      <c r="R96" s="25">
        <f t="shared" si="3"/>
        <v>0.17500004475576261</v>
      </c>
      <c r="S96" s="52">
        <v>22808.990000000005</v>
      </c>
      <c r="T96" s="52">
        <v>0</v>
      </c>
      <c r="U96" s="52">
        <v>0</v>
      </c>
      <c r="V96" s="52">
        <v>11404.5</v>
      </c>
      <c r="W96" s="52">
        <v>0</v>
      </c>
      <c r="X96" s="52">
        <f t="shared" si="2"/>
        <v>68426.969999999987</v>
      </c>
      <c r="Y96" s="52">
        <v>127078.62999999998</v>
      </c>
      <c r="Z96" s="52">
        <v>195505.55</v>
      </c>
      <c r="AA96" s="7" t="s">
        <v>642</v>
      </c>
      <c r="AB96" s="8"/>
    </row>
    <row r="97" spans="1:28" ht="270" x14ac:dyDescent="0.25">
      <c r="A97" s="18" t="s">
        <v>28</v>
      </c>
      <c r="B97" s="19" t="s">
        <v>38</v>
      </c>
      <c r="C97" s="20" t="s">
        <v>643</v>
      </c>
      <c r="D97" s="30" t="s">
        <v>644</v>
      </c>
      <c r="E97" s="20" t="s">
        <v>645</v>
      </c>
      <c r="F97" s="21" t="s">
        <v>41</v>
      </c>
      <c r="G97" s="7" t="s">
        <v>32</v>
      </c>
      <c r="H97" s="19" t="s">
        <v>21</v>
      </c>
      <c r="I97" s="7" t="s">
        <v>646</v>
      </c>
      <c r="J97" s="19" t="s">
        <v>647</v>
      </c>
      <c r="K97" s="9" t="s">
        <v>648</v>
      </c>
      <c r="L97" s="8" t="s">
        <v>649</v>
      </c>
      <c r="M97" s="22">
        <v>39735</v>
      </c>
      <c r="N97" s="22">
        <v>40329</v>
      </c>
      <c r="O97" s="13">
        <v>42604</v>
      </c>
      <c r="P97" s="22">
        <v>39895</v>
      </c>
      <c r="Q97" s="52">
        <v>13412.999999999998</v>
      </c>
      <c r="R97" s="55">
        <f t="shared" si="3"/>
        <v>0.16330769614760393</v>
      </c>
      <c r="S97" s="52">
        <v>8941.9999999999982</v>
      </c>
      <c r="T97" s="52">
        <v>0</v>
      </c>
      <c r="U97" s="52">
        <v>0</v>
      </c>
      <c r="V97" s="52">
        <v>4471</v>
      </c>
      <c r="W97" s="52">
        <v>0</v>
      </c>
      <c r="X97" s="52">
        <f t="shared" si="2"/>
        <v>26825.999999999996</v>
      </c>
      <c r="Y97" s="52">
        <v>55307.299999999988</v>
      </c>
      <c r="Z97" s="52">
        <v>82133.3</v>
      </c>
      <c r="AA97" s="7" t="s">
        <v>650</v>
      </c>
      <c r="AB97" s="8"/>
    </row>
    <row r="98" spans="1:28" ht="105" x14ac:dyDescent="0.25">
      <c r="A98" s="7" t="s">
        <v>28</v>
      </c>
      <c r="B98" s="19" t="s">
        <v>38</v>
      </c>
      <c r="C98" s="20" t="s">
        <v>651</v>
      </c>
      <c r="D98" s="30" t="s">
        <v>652</v>
      </c>
      <c r="E98" s="20" t="s">
        <v>653</v>
      </c>
      <c r="F98" s="21" t="s">
        <v>41</v>
      </c>
      <c r="G98" s="8" t="s">
        <v>32</v>
      </c>
      <c r="H98" s="19" t="s">
        <v>19</v>
      </c>
      <c r="I98" s="7" t="s">
        <v>654</v>
      </c>
      <c r="J98" s="19" t="s">
        <v>278</v>
      </c>
      <c r="K98" s="9" t="s">
        <v>655</v>
      </c>
      <c r="L98" s="7"/>
      <c r="M98" s="22">
        <v>39750</v>
      </c>
      <c r="N98" s="22">
        <v>40209</v>
      </c>
      <c r="O98" s="13">
        <v>42604</v>
      </c>
      <c r="P98" s="22">
        <v>39905</v>
      </c>
      <c r="Q98" s="52">
        <v>124999.99999999997</v>
      </c>
      <c r="R98" s="25">
        <f t="shared" si="3"/>
        <v>0.16878529798497491</v>
      </c>
      <c r="S98" s="52">
        <v>83333.329999999987</v>
      </c>
      <c r="T98" s="52">
        <v>41666.67</v>
      </c>
      <c r="U98" s="52">
        <v>0</v>
      </c>
      <c r="V98" s="52">
        <v>0</v>
      </c>
      <c r="W98" s="52">
        <v>0</v>
      </c>
      <c r="X98" s="52">
        <f t="shared" si="2"/>
        <v>249999.99999999994</v>
      </c>
      <c r="Y98" s="52">
        <v>490586.04999999987</v>
      </c>
      <c r="Z98" s="52">
        <v>740585.83</v>
      </c>
      <c r="AA98" s="7" t="s">
        <v>656</v>
      </c>
      <c r="AB98" s="8"/>
    </row>
    <row r="99" spans="1:28" ht="409.5" x14ac:dyDescent="0.25">
      <c r="A99" s="18" t="s">
        <v>28</v>
      </c>
      <c r="B99" s="19" t="s">
        <v>38</v>
      </c>
      <c r="C99" s="20" t="s">
        <v>657</v>
      </c>
      <c r="D99" s="20" t="s">
        <v>657</v>
      </c>
      <c r="E99" s="20" t="s">
        <v>658</v>
      </c>
      <c r="F99" s="21" t="s">
        <v>41</v>
      </c>
      <c r="G99" s="7" t="s">
        <v>32</v>
      </c>
      <c r="H99" s="19" t="s">
        <v>19</v>
      </c>
      <c r="I99" s="7" t="s">
        <v>659</v>
      </c>
      <c r="J99" s="19" t="s">
        <v>278</v>
      </c>
      <c r="K99" s="9" t="s">
        <v>660</v>
      </c>
      <c r="L99" s="60" t="s">
        <v>661</v>
      </c>
      <c r="M99" s="22">
        <v>39751</v>
      </c>
      <c r="N99" s="22">
        <v>40908</v>
      </c>
      <c r="O99" s="13">
        <v>42604</v>
      </c>
      <c r="P99" s="22">
        <v>39895</v>
      </c>
      <c r="Q99" s="52">
        <v>59551.999999999993</v>
      </c>
      <c r="R99" s="25">
        <f t="shared" si="3"/>
        <v>0.16049289255964036</v>
      </c>
      <c r="S99" s="52">
        <v>39701.999999999993</v>
      </c>
      <c r="T99" s="52">
        <v>19850.999999999996</v>
      </c>
      <c r="U99" s="52">
        <v>0</v>
      </c>
      <c r="V99" s="52">
        <v>0</v>
      </c>
      <c r="W99" s="52">
        <v>0</v>
      </c>
      <c r="X99" s="52">
        <f t="shared" si="2"/>
        <v>119104.99999999999</v>
      </c>
      <c r="Y99" s="52">
        <v>251951.92999999996</v>
      </c>
      <c r="Z99" s="52">
        <v>371056.93</v>
      </c>
      <c r="AA99" s="7" t="s">
        <v>662</v>
      </c>
      <c r="AB99" s="8"/>
    </row>
    <row r="100" spans="1:28" ht="409.5" x14ac:dyDescent="0.25">
      <c r="A100" s="7" t="s">
        <v>28</v>
      </c>
      <c r="B100" s="19" t="s">
        <v>38</v>
      </c>
      <c r="C100" s="20" t="s">
        <v>663</v>
      </c>
      <c r="D100" s="30" t="s">
        <v>664</v>
      </c>
      <c r="E100" s="20" t="s">
        <v>665</v>
      </c>
      <c r="F100" s="21" t="s">
        <v>41</v>
      </c>
      <c r="G100" s="8" t="s">
        <v>32</v>
      </c>
      <c r="H100" s="19" t="s">
        <v>21</v>
      </c>
      <c r="I100" s="7" t="s">
        <v>666</v>
      </c>
      <c r="J100" s="19" t="s">
        <v>180</v>
      </c>
      <c r="K100" s="9" t="s">
        <v>667</v>
      </c>
      <c r="L100" s="60" t="s">
        <v>668</v>
      </c>
      <c r="M100" s="22">
        <v>39748</v>
      </c>
      <c r="N100" s="22">
        <v>40908</v>
      </c>
      <c r="O100" s="13">
        <v>42604</v>
      </c>
      <c r="P100" s="22">
        <v>39895</v>
      </c>
      <c r="Q100" s="52">
        <v>30709.549999999985</v>
      </c>
      <c r="R100" s="25">
        <f t="shared" si="3"/>
        <v>0.17500043166645871</v>
      </c>
      <c r="S100" s="52">
        <v>20472.960000000003</v>
      </c>
      <c r="T100" s="52">
        <v>0</v>
      </c>
      <c r="U100" s="52">
        <v>0</v>
      </c>
      <c r="V100" s="52">
        <v>0</v>
      </c>
      <c r="W100" s="52">
        <v>10236.480000000001</v>
      </c>
      <c r="X100" s="52">
        <f t="shared" si="2"/>
        <v>61418.989999999991</v>
      </c>
      <c r="Y100" s="52">
        <v>114063.79999999999</v>
      </c>
      <c r="Z100" s="52">
        <v>175482.70999999996</v>
      </c>
      <c r="AA100" s="7" t="s">
        <v>669</v>
      </c>
      <c r="AB100" s="8"/>
    </row>
    <row r="101" spans="1:28" ht="409.5" x14ac:dyDescent="0.25">
      <c r="A101" s="18" t="s">
        <v>28</v>
      </c>
      <c r="B101" s="19" t="s">
        <v>38</v>
      </c>
      <c r="C101" s="20" t="s">
        <v>670</v>
      </c>
      <c r="D101" s="20" t="s">
        <v>670</v>
      </c>
      <c r="E101" s="20" t="s">
        <v>671</v>
      </c>
      <c r="F101" s="21" t="s">
        <v>41</v>
      </c>
      <c r="G101" s="7" t="s">
        <v>32</v>
      </c>
      <c r="H101" s="19" t="s">
        <v>19</v>
      </c>
      <c r="I101" s="31" t="s">
        <v>672</v>
      </c>
      <c r="J101" s="19" t="s">
        <v>673</v>
      </c>
      <c r="K101" s="9" t="s">
        <v>41</v>
      </c>
      <c r="L101" s="60" t="s">
        <v>674</v>
      </c>
      <c r="M101" s="22">
        <v>39559</v>
      </c>
      <c r="N101" s="22">
        <v>40162</v>
      </c>
      <c r="O101" s="13">
        <v>42618</v>
      </c>
      <c r="P101" s="22">
        <v>39905</v>
      </c>
      <c r="Q101" s="52">
        <v>30371.790000000052</v>
      </c>
      <c r="R101" s="25">
        <f t="shared" si="3"/>
        <v>0.17499988476156048</v>
      </c>
      <c r="S101" s="52">
        <v>20247.360000000077</v>
      </c>
      <c r="T101" s="52">
        <v>10123.820000000005</v>
      </c>
      <c r="U101" s="52">
        <v>0</v>
      </c>
      <c r="V101" s="52">
        <v>0</v>
      </c>
      <c r="W101" s="52">
        <v>0</v>
      </c>
      <c r="X101" s="52">
        <f t="shared" si="2"/>
        <v>60742.970000000132</v>
      </c>
      <c r="Y101" s="52">
        <v>112809.88000000046</v>
      </c>
      <c r="Z101" s="52">
        <v>173553.19999999995</v>
      </c>
      <c r="AA101" s="7" t="s">
        <v>675</v>
      </c>
      <c r="AB101" s="8"/>
    </row>
    <row r="102" spans="1:28" ht="409.5" x14ac:dyDescent="0.25">
      <c r="A102" s="7" t="s">
        <v>28</v>
      </c>
      <c r="B102" s="19" t="s">
        <v>38</v>
      </c>
      <c r="C102" s="20" t="s">
        <v>676</v>
      </c>
      <c r="D102" s="30" t="s">
        <v>677</v>
      </c>
      <c r="E102" s="20" t="s">
        <v>678</v>
      </c>
      <c r="F102" s="21" t="s">
        <v>41</v>
      </c>
      <c r="G102" s="8" t="s">
        <v>32</v>
      </c>
      <c r="H102" s="19" t="s">
        <v>19</v>
      </c>
      <c r="I102" s="7" t="s">
        <v>679</v>
      </c>
      <c r="J102" s="19" t="s">
        <v>680</v>
      </c>
      <c r="K102" s="9" t="s">
        <v>681</v>
      </c>
      <c r="L102" s="60" t="s">
        <v>682</v>
      </c>
      <c r="M102" s="22">
        <v>39881</v>
      </c>
      <c r="N102" s="22">
        <v>40543</v>
      </c>
      <c r="O102" s="13">
        <v>42618</v>
      </c>
      <c r="P102" s="22">
        <v>40120</v>
      </c>
      <c r="Q102" s="26">
        <v>0</v>
      </c>
      <c r="R102" s="25" t="e">
        <f t="shared" si="3"/>
        <v>#DIV/0!</v>
      </c>
      <c r="S102" s="26">
        <v>0</v>
      </c>
      <c r="T102" s="26">
        <v>0</v>
      </c>
      <c r="U102" s="26">
        <v>0</v>
      </c>
      <c r="V102" s="26">
        <v>0</v>
      </c>
      <c r="W102" s="26">
        <v>0</v>
      </c>
      <c r="X102" s="26">
        <v>0</v>
      </c>
      <c r="Y102" s="26">
        <v>0</v>
      </c>
      <c r="Z102" s="26">
        <v>0</v>
      </c>
      <c r="AA102" s="7" t="s">
        <v>683</v>
      </c>
      <c r="AB102" s="8"/>
    </row>
    <row r="103" spans="1:28" ht="409.5" x14ac:dyDescent="0.25">
      <c r="A103" s="18" t="s">
        <v>28</v>
      </c>
      <c r="B103" s="19" t="s">
        <v>38</v>
      </c>
      <c r="C103" s="20" t="s">
        <v>684</v>
      </c>
      <c r="D103" s="20" t="s">
        <v>684</v>
      </c>
      <c r="E103" s="20" t="s">
        <v>685</v>
      </c>
      <c r="F103" s="21" t="s">
        <v>41</v>
      </c>
      <c r="G103" s="7" t="s">
        <v>32</v>
      </c>
      <c r="H103" s="19" t="s">
        <v>19</v>
      </c>
      <c r="I103" s="7" t="s">
        <v>686</v>
      </c>
      <c r="J103" s="19" t="s">
        <v>449</v>
      </c>
      <c r="K103" s="9" t="s">
        <v>41</v>
      </c>
      <c r="L103" s="60" t="s">
        <v>687</v>
      </c>
      <c r="M103" s="22">
        <v>39598</v>
      </c>
      <c r="N103" s="22">
        <v>40755</v>
      </c>
      <c r="O103" s="13">
        <v>42618</v>
      </c>
      <c r="P103" s="22">
        <v>39930</v>
      </c>
      <c r="Q103" s="52">
        <v>38760.92</v>
      </c>
      <c r="R103" s="25">
        <f t="shared" si="3"/>
        <v>0.17500189738910685</v>
      </c>
      <c r="S103" s="52">
        <v>25840.670000000024</v>
      </c>
      <c r="T103" s="52">
        <v>12920.240000000007</v>
      </c>
      <c r="U103" s="52">
        <v>0</v>
      </c>
      <c r="V103" s="52">
        <v>0</v>
      </c>
      <c r="W103" s="52">
        <v>0</v>
      </c>
      <c r="X103" s="52">
        <f t="shared" ref="X103:X166" si="4">SUM(Q103,S103,T103,U103,V103,W103)</f>
        <v>77521.830000000031</v>
      </c>
      <c r="Y103" s="52">
        <v>143968.22000000003</v>
      </c>
      <c r="Z103" s="52">
        <v>221488.56999999995</v>
      </c>
      <c r="AA103" s="7" t="s">
        <v>688</v>
      </c>
      <c r="AB103" s="8"/>
    </row>
    <row r="104" spans="1:28" ht="409.5" x14ac:dyDescent="0.25">
      <c r="A104" s="7" t="s">
        <v>28</v>
      </c>
      <c r="B104" s="19" t="s">
        <v>38</v>
      </c>
      <c r="C104" s="20" t="s">
        <v>689</v>
      </c>
      <c r="D104" s="30" t="s">
        <v>690</v>
      </c>
      <c r="E104" s="20" t="s">
        <v>691</v>
      </c>
      <c r="F104" s="21" t="s">
        <v>41</v>
      </c>
      <c r="G104" s="8" t="s">
        <v>32</v>
      </c>
      <c r="H104" s="19" t="s">
        <v>19</v>
      </c>
      <c r="I104" s="7" t="s">
        <v>692</v>
      </c>
      <c r="J104" s="19" t="s">
        <v>693</v>
      </c>
      <c r="K104" s="9" t="s">
        <v>694</v>
      </c>
      <c r="L104" s="60" t="s">
        <v>695</v>
      </c>
      <c r="M104" s="22">
        <v>39885</v>
      </c>
      <c r="N104" s="22">
        <v>40252</v>
      </c>
      <c r="O104" s="13">
        <v>42618</v>
      </c>
      <c r="P104" s="22">
        <v>39932</v>
      </c>
      <c r="Q104" s="52">
        <v>9350</v>
      </c>
      <c r="R104" s="25">
        <f t="shared" si="3"/>
        <v>0.25</v>
      </c>
      <c r="S104" s="52">
        <v>6233.33</v>
      </c>
      <c r="T104" s="52">
        <v>3116.67</v>
      </c>
      <c r="U104" s="52">
        <v>0</v>
      </c>
      <c r="V104" s="52">
        <v>0</v>
      </c>
      <c r="W104" s="52">
        <v>0</v>
      </c>
      <c r="X104" s="52">
        <f t="shared" si="4"/>
        <v>18700</v>
      </c>
      <c r="Y104" s="52">
        <v>18700</v>
      </c>
      <c r="Z104" s="52">
        <v>37400</v>
      </c>
      <c r="AA104" s="7" t="s">
        <v>696</v>
      </c>
      <c r="AB104" s="8"/>
    </row>
    <row r="105" spans="1:28" ht="409.5" x14ac:dyDescent="0.25">
      <c r="A105" s="18" t="s">
        <v>28</v>
      </c>
      <c r="B105" s="19" t="s">
        <v>38</v>
      </c>
      <c r="C105" s="20" t="s">
        <v>697</v>
      </c>
      <c r="D105" s="20" t="s">
        <v>697</v>
      </c>
      <c r="E105" s="20" t="s">
        <v>698</v>
      </c>
      <c r="F105" s="21" t="s">
        <v>41</v>
      </c>
      <c r="G105" s="7" t="s">
        <v>32</v>
      </c>
      <c r="H105" s="19" t="s">
        <v>19</v>
      </c>
      <c r="I105" s="7" t="s">
        <v>699</v>
      </c>
      <c r="J105" s="19" t="s">
        <v>391</v>
      </c>
      <c r="K105" s="9" t="s">
        <v>700</v>
      </c>
      <c r="L105" s="60" t="s">
        <v>701</v>
      </c>
      <c r="M105" s="22">
        <v>39560</v>
      </c>
      <c r="N105" s="22">
        <v>40178</v>
      </c>
      <c r="O105" s="13">
        <v>42618</v>
      </c>
      <c r="P105" s="22">
        <v>39939</v>
      </c>
      <c r="Q105" s="52">
        <v>45452.229999999996</v>
      </c>
      <c r="R105" s="25">
        <f t="shared" si="3"/>
        <v>0.2500016913475992</v>
      </c>
      <c r="S105" s="52">
        <v>30301.33</v>
      </c>
      <c r="T105" s="52">
        <v>5092.7999999999993</v>
      </c>
      <c r="U105" s="52">
        <v>0</v>
      </c>
      <c r="V105" s="52">
        <v>0</v>
      </c>
      <c r="W105" s="52">
        <v>0</v>
      </c>
      <c r="X105" s="52">
        <f t="shared" si="4"/>
        <v>80846.36</v>
      </c>
      <c r="Y105" s="52">
        <v>90904.170000000013</v>
      </c>
      <c r="Z105" s="52">
        <v>181807.69</v>
      </c>
      <c r="AA105" s="7" t="s">
        <v>702</v>
      </c>
      <c r="AB105" s="8"/>
    </row>
    <row r="106" spans="1:28" ht="315" x14ac:dyDescent="0.25">
      <c r="A106" s="7" t="s">
        <v>28</v>
      </c>
      <c r="B106" s="19" t="s">
        <v>38</v>
      </c>
      <c r="C106" s="20" t="s">
        <v>703</v>
      </c>
      <c r="D106" s="30" t="s">
        <v>704</v>
      </c>
      <c r="E106" s="20" t="s">
        <v>705</v>
      </c>
      <c r="F106" s="21" t="s">
        <v>41</v>
      </c>
      <c r="G106" s="8" t="s">
        <v>32</v>
      </c>
      <c r="H106" s="19" t="s">
        <v>20</v>
      </c>
      <c r="I106" s="7" t="s">
        <v>706</v>
      </c>
      <c r="J106" s="19" t="s">
        <v>707</v>
      </c>
      <c r="K106" s="9" t="s">
        <v>708</v>
      </c>
      <c r="L106" s="60" t="s">
        <v>709</v>
      </c>
      <c r="M106" s="22">
        <v>39623</v>
      </c>
      <c r="N106" s="22">
        <v>40353</v>
      </c>
      <c r="O106" s="13">
        <v>42618</v>
      </c>
      <c r="P106" s="22">
        <v>39884</v>
      </c>
      <c r="Q106" s="52">
        <v>63968.94</v>
      </c>
      <c r="R106" s="25">
        <f t="shared" si="3"/>
        <v>0.17500016756194903</v>
      </c>
      <c r="S106" s="52">
        <v>42645.959999999992</v>
      </c>
      <c r="T106" s="52">
        <v>21322.969999999994</v>
      </c>
      <c r="U106" s="52">
        <v>0</v>
      </c>
      <c r="V106" s="52">
        <v>0</v>
      </c>
      <c r="W106" s="52">
        <v>0</v>
      </c>
      <c r="X106" s="52">
        <f t="shared" si="4"/>
        <v>127937.87</v>
      </c>
      <c r="Y106" s="52">
        <v>237598.68000000002</v>
      </c>
      <c r="Z106" s="52">
        <v>365536.45</v>
      </c>
      <c r="AA106" s="7" t="s">
        <v>710</v>
      </c>
      <c r="AB106" s="8"/>
    </row>
    <row r="107" spans="1:28" ht="315" x14ac:dyDescent="0.25">
      <c r="A107" s="18" t="s">
        <v>28</v>
      </c>
      <c r="B107" s="19" t="s">
        <v>38</v>
      </c>
      <c r="C107" s="20" t="s">
        <v>711</v>
      </c>
      <c r="D107" s="30" t="s">
        <v>712</v>
      </c>
      <c r="E107" s="20" t="s">
        <v>713</v>
      </c>
      <c r="F107" s="21" t="s">
        <v>41</v>
      </c>
      <c r="G107" s="7" t="s">
        <v>32</v>
      </c>
      <c r="H107" s="19" t="s">
        <v>21</v>
      </c>
      <c r="I107" s="7" t="s">
        <v>714</v>
      </c>
      <c r="J107" s="19" t="s">
        <v>715</v>
      </c>
      <c r="K107" s="9" t="s">
        <v>716</v>
      </c>
      <c r="L107" s="60" t="s">
        <v>717</v>
      </c>
      <c r="M107" s="22">
        <v>39685</v>
      </c>
      <c r="N107" s="22">
        <v>40543</v>
      </c>
      <c r="O107" s="13">
        <v>42618</v>
      </c>
      <c r="P107" s="22">
        <v>39884</v>
      </c>
      <c r="Q107" s="52">
        <v>15000</v>
      </c>
      <c r="R107" s="25">
        <f t="shared" si="3"/>
        <v>0.10672879515855417</v>
      </c>
      <c r="S107" s="52">
        <v>10000</v>
      </c>
      <c r="T107" s="52">
        <v>0</v>
      </c>
      <c r="U107" s="52">
        <v>0</v>
      </c>
      <c r="V107" s="52">
        <v>5000</v>
      </c>
      <c r="W107" s="52">
        <v>0</v>
      </c>
      <c r="X107" s="52">
        <f t="shared" si="4"/>
        <v>30000</v>
      </c>
      <c r="Y107" s="52">
        <v>110543.14000000001</v>
      </c>
      <c r="Z107" s="52">
        <v>140543.13999999998</v>
      </c>
      <c r="AA107" s="7" t="s">
        <v>718</v>
      </c>
      <c r="AB107" s="8"/>
    </row>
    <row r="108" spans="1:28" ht="150" x14ac:dyDescent="0.25">
      <c r="A108" s="7" t="s">
        <v>28</v>
      </c>
      <c r="B108" s="19" t="s">
        <v>83</v>
      </c>
      <c r="C108" s="20" t="s">
        <v>719</v>
      </c>
      <c r="D108" s="30" t="s">
        <v>720</v>
      </c>
      <c r="E108" s="20" t="s">
        <v>721</v>
      </c>
      <c r="F108" s="21" t="s">
        <v>41</v>
      </c>
      <c r="G108" s="8" t="s">
        <v>32</v>
      </c>
      <c r="H108" s="19" t="s">
        <v>722</v>
      </c>
      <c r="I108" s="7" t="s">
        <v>723</v>
      </c>
      <c r="J108" s="19" t="s">
        <v>724</v>
      </c>
      <c r="K108" s="9" t="s">
        <v>725</v>
      </c>
      <c r="L108" s="8" t="s">
        <v>726</v>
      </c>
      <c r="M108" s="22">
        <v>39888</v>
      </c>
      <c r="N108" s="22">
        <v>40969</v>
      </c>
      <c r="O108" s="13">
        <v>42618</v>
      </c>
      <c r="P108" s="22">
        <v>40079</v>
      </c>
      <c r="Q108" s="52">
        <v>250185.00000000012</v>
      </c>
      <c r="R108" s="25">
        <f t="shared" si="3"/>
        <v>0.31238509217454791</v>
      </c>
      <c r="S108" s="52">
        <v>0</v>
      </c>
      <c r="T108" s="52">
        <v>0</v>
      </c>
      <c r="U108" s="52">
        <v>0</v>
      </c>
      <c r="V108" s="52">
        <v>0</v>
      </c>
      <c r="W108" s="52">
        <v>228093.74</v>
      </c>
      <c r="X108" s="52">
        <f t="shared" si="4"/>
        <v>478278.74000000011</v>
      </c>
      <c r="Y108" s="52">
        <v>320750.00000000006</v>
      </c>
      <c r="Z108" s="52">
        <v>800886.49</v>
      </c>
      <c r="AA108" s="7" t="s">
        <v>727</v>
      </c>
      <c r="AB108" s="8"/>
    </row>
    <row r="109" spans="1:28" ht="409.5" x14ac:dyDescent="0.25">
      <c r="A109" s="18" t="s">
        <v>28</v>
      </c>
      <c r="B109" s="19" t="s">
        <v>38</v>
      </c>
      <c r="C109" s="20" t="s">
        <v>728</v>
      </c>
      <c r="D109" s="30" t="s">
        <v>729</v>
      </c>
      <c r="E109" s="20" t="s">
        <v>730</v>
      </c>
      <c r="F109" s="21" t="s">
        <v>41</v>
      </c>
      <c r="G109" s="7" t="s">
        <v>32</v>
      </c>
      <c r="H109" s="19" t="s">
        <v>19</v>
      </c>
      <c r="I109" s="7" t="s">
        <v>731</v>
      </c>
      <c r="J109" s="19" t="s">
        <v>146</v>
      </c>
      <c r="K109" s="9" t="s">
        <v>732</v>
      </c>
      <c r="L109" s="60" t="s">
        <v>733</v>
      </c>
      <c r="M109" s="22">
        <v>39896</v>
      </c>
      <c r="N109" s="22">
        <v>40862</v>
      </c>
      <c r="O109" s="13">
        <v>42618</v>
      </c>
      <c r="P109" s="22">
        <v>40246</v>
      </c>
      <c r="Q109" s="52">
        <v>48126.000000000022</v>
      </c>
      <c r="R109" s="25">
        <f t="shared" si="3"/>
        <v>0.15007228110459767</v>
      </c>
      <c r="S109" s="52">
        <v>32084.670000000016</v>
      </c>
      <c r="T109" s="52">
        <v>0</v>
      </c>
      <c r="U109" s="52">
        <v>0</v>
      </c>
      <c r="V109" s="52">
        <v>16042.33</v>
      </c>
      <c r="W109" s="52">
        <v>0</v>
      </c>
      <c r="X109" s="52">
        <f t="shared" si="4"/>
        <v>96253.000000000044</v>
      </c>
      <c r="Y109" s="52">
        <v>224432.46999999994</v>
      </c>
      <c r="Z109" s="52">
        <v>320685.46999999997</v>
      </c>
      <c r="AA109" s="7" t="s">
        <v>734</v>
      </c>
      <c r="AB109" s="8"/>
    </row>
    <row r="110" spans="1:28" ht="390" x14ac:dyDescent="0.25">
      <c r="A110" s="7" t="s">
        <v>28</v>
      </c>
      <c r="B110" s="19" t="s">
        <v>38</v>
      </c>
      <c r="C110" s="20" t="s">
        <v>735</v>
      </c>
      <c r="D110" s="30" t="s">
        <v>736</v>
      </c>
      <c r="E110" s="20" t="s">
        <v>737</v>
      </c>
      <c r="F110" s="21" t="s">
        <v>41</v>
      </c>
      <c r="G110" s="8" t="s">
        <v>32</v>
      </c>
      <c r="H110" s="19" t="s">
        <v>21</v>
      </c>
      <c r="I110" s="7" t="s">
        <v>738</v>
      </c>
      <c r="J110" s="19" t="s">
        <v>739</v>
      </c>
      <c r="K110" s="9" t="s">
        <v>740</v>
      </c>
      <c r="L110" s="60" t="s">
        <v>741</v>
      </c>
      <c r="M110" s="22">
        <v>39896</v>
      </c>
      <c r="N110" s="22">
        <v>40626</v>
      </c>
      <c r="O110" s="13">
        <v>42618</v>
      </c>
      <c r="P110" s="22">
        <v>40077</v>
      </c>
      <c r="Q110" s="52">
        <v>97876</v>
      </c>
      <c r="R110" s="25">
        <f t="shared" si="3"/>
        <v>0.14659368215618226</v>
      </c>
      <c r="S110" s="52">
        <v>65251.329999999994</v>
      </c>
      <c r="T110" s="52">
        <v>32625.67</v>
      </c>
      <c r="U110" s="52">
        <v>0</v>
      </c>
      <c r="V110" s="52">
        <v>0</v>
      </c>
      <c r="W110" s="52">
        <v>0</v>
      </c>
      <c r="X110" s="52">
        <f t="shared" si="4"/>
        <v>195753</v>
      </c>
      <c r="Y110" s="52">
        <v>471915.61</v>
      </c>
      <c r="Z110" s="52">
        <v>667668.60999999987</v>
      </c>
      <c r="AA110" s="7" t="s">
        <v>742</v>
      </c>
      <c r="AB110" s="8"/>
    </row>
    <row r="111" spans="1:28" ht="330" x14ac:dyDescent="0.25">
      <c r="A111" s="18" t="s">
        <v>28</v>
      </c>
      <c r="B111" s="19" t="s">
        <v>38</v>
      </c>
      <c r="C111" s="20" t="s">
        <v>743</v>
      </c>
      <c r="D111" s="30" t="s">
        <v>744</v>
      </c>
      <c r="E111" s="20" t="s">
        <v>745</v>
      </c>
      <c r="F111" s="21" t="s">
        <v>41</v>
      </c>
      <c r="G111" s="7" t="s">
        <v>32</v>
      </c>
      <c r="H111" s="19" t="s">
        <v>19</v>
      </c>
      <c r="I111" s="7" t="s">
        <v>746</v>
      </c>
      <c r="J111" s="19" t="s">
        <v>747</v>
      </c>
      <c r="K111" s="9" t="s">
        <v>748</v>
      </c>
      <c r="L111" s="60" t="s">
        <v>749</v>
      </c>
      <c r="M111" s="22">
        <v>39633</v>
      </c>
      <c r="N111" s="22">
        <v>40999</v>
      </c>
      <c r="O111" s="13">
        <v>42618</v>
      </c>
      <c r="P111" s="22">
        <v>39939</v>
      </c>
      <c r="Q111" s="52">
        <v>95198.780000000013</v>
      </c>
      <c r="R111" s="25">
        <f t="shared" si="3"/>
        <v>0.17500000919129477</v>
      </c>
      <c r="S111" s="52">
        <v>63465.849999999977</v>
      </c>
      <c r="T111" s="52">
        <v>31732.93</v>
      </c>
      <c r="U111" s="52">
        <v>0</v>
      </c>
      <c r="V111" s="52">
        <v>0</v>
      </c>
      <c r="W111" s="52">
        <v>0</v>
      </c>
      <c r="X111" s="52">
        <f t="shared" si="4"/>
        <v>190397.56</v>
      </c>
      <c r="Y111" s="52">
        <v>377820.13000000006</v>
      </c>
      <c r="Z111" s="52">
        <v>543993</v>
      </c>
      <c r="AA111" s="7" t="s">
        <v>750</v>
      </c>
      <c r="AB111" s="8"/>
    </row>
    <row r="112" spans="1:28" ht="409.5" x14ac:dyDescent="0.25">
      <c r="A112" s="7" t="s">
        <v>28</v>
      </c>
      <c r="B112" s="19" t="s">
        <v>38</v>
      </c>
      <c r="C112" s="20" t="s">
        <v>751</v>
      </c>
      <c r="D112" s="30" t="s">
        <v>752</v>
      </c>
      <c r="E112" s="20" t="s">
        <v>753</v>
      </c>
      <c r="F112" s="21" t="s">
        <v>41</v>
      </c>
      <c r="G112" s="8" t="s">
        <v>32</v>
      </c>
      <c r="H112" s="19" t="s">
        <v>21</v>
      </c>
      <c r="I112" s="7" t="s">
        <v>754</v>
      </c>
      <c r="J112" s="19" t="s">
        <v>755</v>
      </c>
      <c r="K112" s="9" t="s">
        <v>756</v>
      </c>
      <c r="L112" s="60" t="s">
        <v>757</v>
      </c>
      <c r="M112" s="22">
        <v>39643</v>
      </c>
      <c r="N112" s="22">
        <v>40368</v>
      </c>
      <c r="O112" s="13">
        <v>42618</v>
      </c>
      <c r="P112" s="22">
        <v>39975</v>
      </c>
      <c r="Q112" s="52">
        <v>11240.430000000004</v>
      </c>
      <c r="R112" s="25">
        <f t="shared" si="3"/>
        <v>0.1688472515077378</v>
      </c>
      <c r="S112" s="52">
        <v>7493.619999999999</v>
      </c>
      <c r="T112" s="52">
        <v>0</v>
      </c>
      <c r="U112" s="52">
        <v>0</v>
      </c>
      <c r="V112" s="52">
        <v>3746.8100000000004</v>
      </c>
      <c r="W112" s="52">
        <v>0</v>
      </c>
      <c r="X112" s="52">
        <f t="shared" si="4"/>
        <v>22480.860000000004</v>
      </c>
      <c r="Y112" s="52">
        <v>44090.73000000001</v>
      </c>
      <c r="Z112" s="52">
        <v>66571.590000000011</v>
      </c>
      <c r="AA112" s="7" t="s">
        <v>758</v>
      </c>
      <c r="AB112" s="8"/>
    </row>
    <row r="113" spans="1:28" ht="409.5" x14ac:dyDescent="0.25">
      <c r="A113" s="18" t="s">
        <v>28</v>
      </c>
      <c r="B113" s="19" t="s">
        <v>38</v>
      </c>
      <c r="C113" s="20" t="s">
        <v>759</v>
      </c>
      <c r="D113" s="20" t="s">
        <v>759</v>
      </c>
      <c r="E113" s="20" t="s">
        <v>760</v>
      </c>
      <c r="F113" s="21" t="s">
        <v>41</v>
      </c>
      <c r="G113" s="7" t="s">
        <v>32</v>
      </c>
      <c r="H113" s="19" t="s">
        <v>21</v>
      </c>
      <c r="I113" s="7" t="s">
        <v>761</v>
      </c>
      <c r="J113" s="19" t="s">
        <v>153</v>
      </c>
      <c r="K113" s="9" t="s">
        <v>41</v>
      </c>
      <c r="L113" s="60" t="s">
        <v>762</v>
      </c>
      <c r="M113" s="22">
        <v>39682</v>
      </c>
      <c r="N113" s="22">
        <v>40725</v>
      </c>
      <c r="O113" s="13">
        <v>42618</v>
      </c>
      <c r="P113" s="22">
        <v>40002</v>
      </c>
      <c r="Q113" s="52">
        <v>14999.999999999998</v>
      </c>
      <c r="R113" s="25">
        <f t="shared" si="3"/>
        <v>0.14938794266012714</v>
      </c>
      <c r="S113" s="52">
        <v>9999.9999999999982</v>
      </c>
      <c r="T113" s="52">
        <v>0</v>
      </c>
      <c r="U113" s="52">
        <v>0</v>
      </c>
      <c r="V113" s="52">
        <v>5000</v>
      </c>
      <c r="W113" s="52">
        <v>0</v>
      </c>
      <c r="X113" s="52">
        <f t="shared" si="4"/>
        <v>29999.999999999996</v>
      </c>
      <c r="Y113" s="52">
        <v>70409.800000000017</v>
      </c>
      <c r="Z113" s="52">
        <v>100409.71000000002</v>
      </c>
      <c r="AA113" s="7" t="s">
        <v>763</v>
      </c>
      <c r="AB113" s="8"/>
    </row>
    <row r="114" spans="1:28" ht="330" x14ac:dyDescent="0.25">
      <c r="A114" s="7" t="s">
        <v>28</v>
      </c>
      <c r="B114" s="19" t="s">
        <v>38</v>
      </c>
      <c r="C114" s="20" t="s">
        <v>764</v>
      </c>
      <c r="D114" s="30" t="s">
        <v>765</v>
      </c>
      <c r="E114" s="20" t="s">
        <v>766</v>
      </c>
      <c r="F114" s="21" t="s">
        <v>41</v>
      </c>
      <c r="G114" s="8" t="s">
        <v>32</v>
      </c>
      <c r="H114" s="19" t="s">
        <v>19</v>
      </c>
      <c r="I114" s="31" t="s">
        <v>767</v>
      </c>
      <c r="J114" s="19" t="s">
        <v>768</v>
      </c>
      <c r="K114" s="9" t="s">
        <v>769</v>
      </c>
      <c r="L114" s="60" t="s">
        <v>770</v>
      </c>
      <c r="M114" s="22">
        <v>39645</v>
      </c>
      <c r="N114" s="22">
        <v>40766</v>
      </c>
      <c r="O114" s="13">
        <v>42618</v>
      </c>
      <c r="P114" s="22">
        <v>39995</v>
      </c>
      <c r="Q114" s="52">
        <v>7854.2899999999991</v>
      </c>
      <c r="R114" s="25">
        <f t="shared" si="3"/>
        <v>0.17500100264252003</v>
      </c>
      <c r="S114" s="52">
        <v>5236.1500000000005</v>
      </c>
      <c r="T114" s="52">
        <v>2618.0800000000004</v>
      </c>
      <c r="U114" s="52">
        <v>0</v>
      </c>
      <c r="V114" s="52">
        <v>0</v>
      </c>
      <c r="W114" s="52">
        <v>0</v>
      </c>
      <c r="X114" s="52">
        <f t="shared" si="4"/>
        <v>15708.519999999999</v>
      </c>
      <c r="Y114" s="52">
        <v>29173.289999999997</v>
      </c>
      <c r="Z114" s="52">
        <v>44881.4</v>
      </c>
      <c r="AA114" s="7" t="s">
        <v>771</v>
      </c>
      <c r="AB114" s="8"/>
    </row>
    <row r="115" spans="1:28" ht="409.5" x14ac:dyDescent="0.25">
      <c r="A115" s="18" t="s">
        <v>28</v>
      </c>
      <c r="B115" s="19" t="s">
        <v>38</v>
      </c>
      <c r="C115" s="20" t="s">
        <v>772</v>
      </c>
      <c r="D115" s="63" t="s">
        <v>773</v>
      </c>
      <c r="E115" s="20" t="s">
        <v>774</v>
      </c>
      <c r="F115" s="21" t="s">
        <v>41</v>
      </c>
      <c r="G115" s="7" t="s">
        <v>32</v>
      </c>
      <c r="H115" s="19" t="s">
        <v>19</v>
      </c>
      <c r="I115" s="7" t="s">
        <v>775</v>
      </c>
      <c r="J115" s="19" t="s">
        <v>776</v>
      </c>
      <c r="K115" s="9" t="s">
        <v>777</v>
      </c>
      <c r="L115" s="60" t="s">
        <v>778</v>
      </c>
      <c r="M115" s="22">
        <v>39652</v>
      </c>
      <c r="N115" s="22">
        <v>40162</v>
      </c>
      <c r="O115" s="13">
        <v>42618</v>
      </c>
      <c r="P115" s="22">
        <v>40042</v>
      </c>
      <c r="Q115" s="52">
        <v>53422</v>
      </c>
      <c r="R115" s="25">
        <f t="shared" si="3"/>
        <v>0.14976158886891985</v>
      </c>
      <c r="S115" s="52">
        <v>35614.669999999991</v>
      </c>
      <c r="T115" s="52">
        <v>17807.330000000002</v>
      </c>
      <c r="U115" s="52">
        <v>0</v>
      </c>
      <c r="V115" s="52">
        <v>0</v>
      </c>
      <c r="W115" s="52">
        <v>0</v>
      </c>
      <c r="X115" s="52">
        <f t="shared" si="4"/>
        <v>106843.99999999999</v>
      </c>
      <c r="Y115" s="52">
        <v>249869.62999999992</v>
      </c>
      <c r="Z115" s="52">
        <v>356713.63</v>
      </c>
      <c r="AA115" s="7" t="s">
        <v>779</v>
      </c>
      <c r="AB115" s="8"/>
    </row>
    <row r="116" spans="1:28" ht="409.5" x14ac:dyDescent="0.25">
      <c r="A116" s="7" t="s">
        <v>28</v>
      </c>
      <c r="B116" s="19" t="s">
        <v>38</v>
      </c>
      <c r="C116" s="20" t="s">
        <v>780</v>
      </c>
      <c r="D116" s="30" t="s">
        <v>781</v>
      </c>
      <c r="E116" s="20" t="s">
        <v>782</v>
      </c>
      <c r="F116" s="21" t="s">
        <v>41</v>
      </c>
      <c r="G116" s="8" t="s">
        <v>32</v>
      </c>
      <c r="H116" s="19" t="s">
        <v>19</v>
      </c>
      <c r="I116" s="7" t="s">
        <v>783</v>
      </c>
      <c r="J116" s="19" t="s">
        <v>784</v>
      </c>
      <c r="K116" s="9" t="s">
        <v>785</v>
      </c>
      <c r="L116" s="60" t="s">
        <v>786</v>
      </c>
      <c r="M116" s="22">
        <v>39678</v>
      </c>
      <c r="N116" s="22">
        <v>40773</v>
      </c>
      <c r="O116" s="13">
        <v>42618</v>
      </c>
      <c r="P116" s="22">
        <v>40042</v>
      </c>
      <c r="Q116" s="52">
        <v>125000</v>
      </c>
      <c r="R116" s="25">
        <f t="shared" si="3"/>
        <v>0.1193733115062894</v>
      </c>
      <c r="S116" s="52">
        <v>83333.33</v>
      </c>
      <c r="T116" s="52">
        <v>41666.67</v>
      </c>
      <c r="U116" s="52">
        <v>0</v>
      </c>
      <c r="V116" s="52">
        <v>0</v>
      </c>
      <c r="W116" s="52">
        <v>0</v>
      </c>
      <c r="X116" s="52">
        <f t="shared" si="4"/>
        <v>250000</v>
      </c>
      <c r="Y116" s="52">
        <v>797135.31000000029</v>
      </c>
      <c r="Z116" s="52">
        <v>1047135.2300000001</v>
      </c>
      <c r="AA116" s="7" t="s">
        <v>787</v>
      </c>
      <c r="AB116" s="8"/>
    </row>
    <row r="117" spans="1:28" ht="409.5" x14ac:dyDescent="0.25">
      <c r="A117" s="18" t="s">
        <v>28</v>
      </c>
      <c r="B117" s="19" t="s">
        <v>38</v>
      </c>
      <c r="C117" s="20" t="s">
        <v>788</v>
      </c>
      <c r="D117" s="30" t="s">
        <v>789</v>
      </c>
      <c r="E117" s="20" t="s">
        <v>790</v>
      </c>
      <c r="F117" s="21" t="s">
        <v>41</v>
      </c>
      <c r="G117" s="7" t="s">
        <v>32</v>
      </c>
      <c r="H117" s="19" t="s">
        <v>19</v>
      </c>
      <c r="I117" s="7" t="s">
        <v>791</v>
      </c>
      <c r="J117" s="19" t="s">
        <v>519</v>
      </c>
      <c r="K117" s="9" t="s">
        <v>792</v>
      </c>
      <c r="L117" s="60" t="s">
        <v>793</v>
      </c>
      <c r="M117" s="22">
        <v>39701</v>
      </c>
      <c r="N117" s="22">
        <v>40086</v>
      </c>
      <c r="O117" s="13">
        <v>42618</v>
      </c>
      <c r="P117" s="22">
        <v>40002</v>
      </c>
      <c r="Q117" s="52">
        <v>12500</v>
      </c>
      <c r="R117" s="25">
        <f t="shared" si="3"/>
        <v>0.15384632426054379</v>
      </c>
      <c r="S117" s="52">
        <v>8333.33</v>
      </c>
      <c r="T117" s="52">
        <v>4166.67</v>
      </c>
      <c r="U117" s="52">
        <v>0</v>
      </c>
      <c r="V117" s="52">
        <v>0</v>
      </c>
      <c r="W117" s="52">
        <v>0</v>
      </c>
      <c r="X117" s="52">
        <f t="shared" si="4"/>
        <v>25000</v>
      </c>
      <c r="Y117" s="52">
        <v>56249.919999999998</v>
      </c>
      <c r="Z117" s="52">
        <v>81249.91</v>
      </c>
      <c r="AA117" s="7" t="s">
        <v>794</v>
      </c>
      <c r="AB117" s="8"/>
    </row>
    <row r="118" spans="1:28" ht="195" x14ac:dyDescent="0.25">
      <c r="A118" s="7" t="s">
        <v>28</v>
      </c>
      <c r="B118" s="19" t="s">
        <v>38</v>
      </c>
      <c r="C118" s="20" t="s">
        <v>795</v>
      </c>
      <c r="D118" s="30" t="s">
        <v>796</v>
      </c>
      <c r="E118" s="20" t="s">
        <v>797</v>
      </c>
      <c r="F118" s="21" t="s">
        <v>41</v>
      </c>
      <c r="G118" s="8" t="s">
        <v>32</v>
      </c>
      <c r="H118" s="19" t="s">
        <v>19</v>
      </c>
      <c r="I118" s="7" t="s">
        <v>798</v>
      </c>
      <c r="J118" s="19" t="s">
        <v>278</v>
      </c>
      <c r="K118" s="9" t="s">
        <v>799</v>
      </c>
      <c r="L118" s="8" t="s">
        <v>800</v>
      </c>
      <c r="M118" s="22">
        <v>39692</v>
      </c>
      <c r="N118" s="22">
        <v>40422</v>
      </c>
      <c r="O118" s="13">
        <v>42618</v>
      </c>
      <c r="P118" s="22">
        <v>39968</v>
      </c>
      <c r="Q118" s="56">
        <v>71864.22000000003</v>
      </c>
      <c r="R118" s="48">
        <f t="shared" si="3"/>
        <v>0.17500004505024669</v>
      </c>
      <c r="S118" s="56">
        <v>47909.509999999995</v>
      </c>
      <c r="T118" s="56">
        <v>23954.569999999996</v>
      </c>
      <c r="U118" s="56">
        <v>0</v>
      </c>
      <c r="V118" s="56">
        <v>0</v>
      </c>
      <c r="W118" s="56">
        <v>0</v>
      </c>
      <c r="X118" s="56">
        <f t="shared" si="4"/>
        <v>143728.30000000002</v>
      </c>
      <c r="Y118" s="56">
        <v>266925.02</v>
      </c>
      <c r="Z118" s="57">
        <v>410652.58</v>
      </c>
      <c r="AA118" s="7" t="s">
        <v>801</v>
      </c>
      <c r="AB118" s="8"/>
    </row>
    <row r="119" spans="1:28" ht="405" x14ac:dyDescent="0.25">
      <c r="A119" s="18" t="s">
        <v>28</v>
      </c>
      <c r="B119" s="19" t="s">
        <v>38</v>
      </c>
      <c r="C119" s="20" t="s">
        <v>802</v>
      </c>
      <c r="D119" s="20" t="s">
        <v>802</v>
      </c>
      <c r="E119" s="20" t="s">
        <v>803</v>
      </c>
      <c r="F119" s="21" t="s">
        <v>41</v>
      </c>
      <c r="G119" s="7" t="s">
        <v>32</v>
      </c>
      <c r="H119" s="19" t="s">
        <v>19</v>
      </c>
      <c r="I119" s="7" t="s">
        <v>804</v>
      </c>
      <c r="J119" s="19" t="s">
        <v>146</v>
      </c>
      <c r="K119" s="9" t="s">
        <v>805</v>
      </c>
      <c r="L119" s="60" t="s">
        <v>806</v>
      </c>
      <c r="M119" s="22">
        <v>39644</v>
      </c>
      <c r="N119" s="22">
        <v>41455</v>
      </c>
      <c r="O119" s="13">
        <v>42618</v>
      </c>
      <c r="P119" s="22">
        <v>39820</v>
      </c>
      <c r="Q119" s="52">
        <v>1923264</v>
      </c>
      <c r="R119" s="25">
        <f t="shared" si="3"/>
        <v>0.39688964845804547</v>
      </c>
      <c r="S119" s="52">
        <v>589931</v>
      </c>
      <c r="T119" s="52">
        <v>294965</v>
      </c>
      <c r="U119" s="52">
        <v>0</v>
      </c>
      <c r="V119" s="52">
        <v>0</v>
      </c>
      <c r="W119" s="52">
        <v>2037680.5699999991</v>
      </c>
      <c r="X119" s="52">
        <f t="shared" si="4"/>
        <v>4845840.5699999994</v>
      </c>
      <c r="Y119" s="52">
        <v>0</v>
      </c>
      <c r="Z119" s="52">
        <v>4845840.6700000009</v>
      </c>
      <c r="AA119" s="7" t="s">
        <v>807</v>
      </c>
      <c r="AB119" s="8"/>
    </row>
    <row r="120" spans="1:28" ht="409.5" x14ac:dyDescent="0.25">
      <c r="A120" s="7" t="s">
        <v>28</v>
      </c>
      <c r="B120" s="19" t="s">
        <v>38</v>
      </c>
      <c r="C120" s="20" t="s">
        <v>808</v>
      </c>
      <c r="D120" s="20" t="s">
        <v>808</v>
      </c>
      <c r="E120" s="20" t="s">
        <v>809</v>
      </c>
      <c r="F120" s="21" t="s">
        <v>41</v>
      </c>
      <c r="G120" s="8" t="s">
        <v>32</v>
      </c>
      <c r="H120" s="19" t="s">
        <v>19</v>
      </c>
      <c r="I120" s="7" t="s">
        <v>810</v>
      </c>
      <c r="J120" s="19" t="s">
        <v>115</v>
      </c>
      <c r="K120" s="9" t="s">
        <v>811</v>
      </c>
      <c r="L120" s="60" t="s">
        <v>812</v>
      </c>
      <c r="M120" s="22">
        <v>40023</v>
      </c>
      <c r="N120" s="22">
        <v>40482</v>
      </c>
      <c r="O120" s="13">
        <v>42618</v>
      </c>
      <c r="P120" s="22">
        <v>40038</v>
      </c>
      <c r="Q120" s="52">
        <v>79115.000000000044</v>
      </c>
      <c r="R120" s="25">
        <f t="shared" si="3"/>
        <v>0.16043056184459753</v>
      </c>
      <c r="S120" s="52">
        <v>52743.330000000016</v>
      </c>
      <c r="T120" s="52">
        <v>26371.670000000024</v>
      </c>
      <c r="U120" s="52">
        <v>0</v>
      </c>
      <c r="V120" s="52">
        <v>0</v>
      </c>
      <c r="W120" s="52">
        <v>0</v>
      </c>
      <c r="X120" s="52">
        <f t="shared" si="4"/>
        <v>158230.00000000009</v>
      </c>
      <c r="Y120" s="52">
        <v>334911.69999999943</v>
      </c>
      <c r="Z120" s="52">
        <v>493141.70000000048</v>
      </c>
      <c r="AA120" s="7" t="s">
        <v>813</v>
      </c>
      <c r="AB120" s="8"/>
    </row>
    <row r="121" spans="1:28" ht="409.5" x14ac:dyDescent="0.25">
      <c r="A121" s="18" t="s">
        <v>28</v>
      </c>
      <c r="B121" s="19" t="s">
        <v>38</v>
      </c>
      <c r="C121" s="30" t="s">
        <v>814</v>
      </c>
      <c r="D121" s="20" t="s">
        <v>814</v>
      </c>
      <c r="E121" s="20" t="s">
        <v>815</v>
      </c>
      <c r="F121" s="21" t="s">
        <v>41</v>
      </c>
      <c r="G121" s="7" t="s">
        <v>32</v>
      </c>
      <c r="H121" s="19" t="s">
        <v>19</v>
      </c>
      <c r="I121" s="7" t="s">
        <v>816</v>
      </c>
      <c r="J121" s="19" t="s">
        <v>146</v>
      </c>
      <c r="K121" s="9" t="s">
        <v>41</v>
      </c>
      <c r="L121" s="60" t="s">
        <v>817</v>
      </c>
      <c r="M121" s="22">
        <v>39714</v>
      </c>
      <c r="N121" s="22">
        <v>40602</v>
      </c>
      <c r="O121" s="13">
        <v>42618</v>
      </c>
      <c r="P121" s="22">
        <v>39968</v>
      </c>
      <c r="Q121" s="52">
        <v>108843.00000000001</v>
      </c>
      <c r="R121" s="25">
        <f t="shared" si="3"/>
        <v>0.17364305695632021</v>
      </c>
      <c r="S121" s="52">
        <v>72562</v>
      </c>
      <c r="T121" s="52">
        <v>36281</v>
      </c>
      <c r="U121" s="52">
        <v>0</v>
      </c>
      <c r="V121" s="52">
        <v>0</v>
      </c>
      <c r="W121" s="52">
        <v>0</v>
      </c>
      <c r="X121" s="52">
        <f t="shared" si="4"/>
        <v>217686</v>
      </c>
      <c r="Y121" s="52">
        <v>409134.34</v>
      </c>
      <c r="Z121" s="52">
        <v>626820.34000000008</v>
      </c>
      <c r="AA121" s="7" t="s">
        <v>818</v>
      </c>
      <c r="AB121" s="8"/>
    </row>
    <row r="122" spans="1:28" ht="409.5" x14ac:dyDescent="0.25">
      <c r="A122" s="7" t="s">
        <v>28</v>
      </c>
      <c r="B122" s="19" t="s">
        <v>38</v>
      </c>
      <c r="C122" s="20" t="s">
        <v>819</v>
      </c>
      <c r="D122" s="30" t="s">
        <v>820</v>
      </c>
      <c r="E122" s="20" t="s">
        <v>821</v>
      </c>
      <c r="F122" s="21" t="s">
        <v>41</v>
      </c>
      <c r="G122" s="8" t="s">
        <v>32</v>
      </c>
      <c r="H122" s="19" t="s">
        <v>19</v>
      </c>
      <c r="I122" s="7" t="s">
        <v>822</v>
      </c>
      <c r="J122" s="19" t="s">
        <v>823</v>
      </c>
      <c r="K122" s="9" t="s">
        <v>824</v>
      </c>
      <c r="L122" s="60" t="s">
        <v>825</v>
      </c>
      <c r="M122" s="22">
        <v>39658</v>
      </c>
      <c r="N122" s="22">
        <v>40390</v>
      </c>
      <c r="O122" s="13">
        <v>42618</v>
      </c>
      <c r="P122" s="22">
        <v>39975</v>
      </c>
      <c r="Q122" s="52">
        <v>13903.370000000003</v>
      </c>
      <c r="R122" s="25">
        <f t="shared" si="3"/>
        <v>0.17500015104264741</v>
      </c>
      <c r="S122" s="52">
        <v>9268.9</v>
      </c>
      <c r="T122" s="52">
        <v>4634.4400000000005</v>
      </c>
      <c r="U122" s="52">
        <v>0</v>
      </c>
      <c r="V122" s="52">
        <v>0</v>
      </c>
      <c r="W122" s="52">
        <v>0</v>
      </c>
      <c r="X122" s="52">
        <f t="shared" si="4"/>
        <v>27806.710000000006</v>
      </c>
      <c r="Y122" s="52">
        <v>51641.060000000019</v>
      </c>
      <c r="Z122" s="52">
        <v>79447.760000000009</v>
      </c>
      <c r="AA122" s="7" t="s">
        <v>826</v>
      </c>
      <c r="AB122" s="8"/>
    </row>
    <row r="123" spans="1:28" ht="409.5" x14ac:dyDescent="0.25">
      <c r="A123" s="18" t="s">
        <v>28</v>
      </c>
      <c r="B123" s="19" t="s">
        <v>38</v>
      </c>
      <c r="C123" s="20" t="s">
        <v>827</v>
      </c>
      <c r="D123" s="20" t="s">
        <v>827</v>
      </c>
      <c r="E123" s="20" t="s">
        <v>459</v>
      </c>
      <c r="F123" s="21" t="s">
        <v>41</v>
      </c>
      <c r="G123" s="7" t="s">
        <v>32</v>
      </c>
      <c r="H123" s="19" t="s">
        <v>19</v>
      </c>
      <c r="I123" s="7" t="s">
        <v>455</v>
      </c>
      <c r="J123" s="19" t="s">
        <v>146</v>
      </c>
      <c r="K123" s="9" t="s">
        <v>41</v>
      </c>
      <c r="L123" s="60" t="s">
        <v>828</v>
      </c>
      <c r="M123" s="22">
        <v>39668</v>
      </c>
      <c r="N123" s="22">
        <v>40178</v>
      </c>
      <c r="O123" s="13">
        <v>42618</v>
      </c>
      <c r="P123" s="22">
        <v>39995</v>
      </c>
      <c r="Q123" s="52">
        <v>125000.00000000001</v>
      </c>
      <c r="R123" s="25">
        <f t="shared" si="3"/>
        <v>0.13711312312004884</v>
      </c>
      <c r="S123" s="52">
        <v>83333.329999999958</v>
      </c>
      <c r="T123" s="52">
        <v>41666.670000000006</v>
      </c>
      <c r="U123" s="52">
        <v>0</v>
      </c>
      <c r="V123" s="52">
        <v>0</v>
      </c>
      <c r="W123" s="52">
        <v>0</v>
      </c>
      <c r="X123" s="52">
        <f t="shared" si="4"/>
        <v>249999.99999999997</v>
      </c>
      <c r="Y123" s="52">
        <v>661656.41000000015</v>
      </c>
      <c r="Z123" s="52">
        <v>911655.99000000011</v>
      </c>
      <c r="AA123" s="7" t="s">
        <v>829</v>
      </c>
      <c r="AB123" s="8"/>
    </row>
    <row r="124" spans="1:28" ht="409.5" x14ac:dyDescent="0.25">
      <c r="A124" s="7" t="s">
        <v>28</v>
      </c>
      <c r="B124" s="19" t="s">
        <v>38</v>
      </c>
      <c r="C124" s="20" t="s">
        <v>830</v>
      </c>
      <c r="D124" s="20" t="s">
        <v>830</v>
      </c>
      <c r="E124" s="20" t="s">
        <v>831</v>
      </c>
      <c r="F124" s="21" t="s">
        <v>41</v>
      </c>
      <c r="G124" s="8" t="s">
        <v>32</v>
      </c>
      <c r="H124" s="19" t="s">
        <v>19</v>
      </c>
      <c r="I124" s="7" t="s">
        <v>832</v>
      </c>
      <c r="J124" s="19" t="s">
        <v>833</v>
      </c>
      <c r="K124" s="9" t="s">
        <v>834</v>
      </c>
      <c r="L124" s="60" t="s">
        <v>835</v>
      </c>
      <c r="M124" s="22">
        <v>39679</v>
      </c>
      <c r="N124" s="22">
        <v>40086</v>
      </c>
      <c r="O124" s="13">
        <v>42618</v>
      </c>
      <c r="P124" s="22">
        <v>40038</v>
      </c>
      <c r="Q124" s="52">
        <v>8270.24</v>
      </c>
      <c r="R124" s="25">
        <f t="shared" si="3"/>
        <v>0.1749999788397944</v>
      </c>
      <c r="S124" s="52">
        <v>5513.5</v>
      </c>
      <c r="T124" s="52">
        <v>2756.75</v>
      </c>
      <c r="U124" s="52">
        <v>0</v>
      </c>
      <c r="V124" s="52">
        <v>0</v>
      </c>
      <c r="W124" s="52">
        <v>0</v>
      </c>
      <c r="X124" s="52">
        <f t="shared" si="4"/>
        <v>16540.489999999998</v>
      </c>
      <c r="Y124" s="52">
        <v>30718.04</v>
      </c>
      <c r="Z124" s="52">
        <v>47258.52</v>
      </c>
      <c r="AA124" s="7" t="s">
        <v>836</v>
      </c>
      <c r="AB124" s="8"/>
    </row>
    <row r="125" spans="1:28" ht="315" x14ac:dyDescent="0.25">
      <c r="A125" s="18" t="s">
        <v>28</v>
      </c>
      <c r="B125" s="19" t="s">
        <v>38</v>
      </c>
      <c r="C125" s="20" t="s">
        <v>837</v>
      </c>
      <c r="D125" s="20" t="s">
        <v>837</v>
      </c>
      <c r="E125" s="20" t="s">
        <v>838</v>
      </c>
      <c r="F125" s="21" t="s">
        <v>41</v>
      </c>
      <c r="G125" s="7" t="s">
        <v>32</v>
      </c>
      <c r="H125" s="19" t="s">
        <v>19</v>
      </c>
      <c r="I125" s="7" t="s">
        <v>839</v>
      </c>
      <c r="J125" s="19" t="s">
        <v>146</v>
      </c>
      <c r="K125" s="9" t="s">
        <v>840</v>
      </c>
      <c r="L125" s="60" t="s">
        <v>841</v>
      </c>
      <c r="M125" s="22">
        <v>39721</v>
      </c>
      <c r="N125" s="22">
        <v>40359</v>
      </c>
      <c r="O125" s="13">
        <v>42618</v>
      </c>
      <c r="P125" s="22">
        <v>39939</v>
      </c>
      <c r="Q125" s="52">
        <v>61243.45</v>
      </c>
      <c r="R125" s="25">
        <f t="shared" si="3"/>
        <v>0.17500013072836323</v>
      </c>
      <c r="S125" s="52">
        <v>40828.939999999995</v>
      </c>
      <c r="T125" s="52">
        <v>20414.409999999996</v>
      </c>
      <c r="U125" s="52">
        <v>0</v>
      </c>
      <c r="V125" s="52">
        <v>0</v>
      </c>
      <c r="W125" s="52">
        <v>0</v>
      </c>
      <c r="X125" s="52">
        <f t="shared" si="4"/>
        <v>122486.79999999999</v>
      </c>
      <c r="Y125" s="52">
        <v>227475.80999999991</v>
      </c>
      <c r="Z125" s="52">
        <v>349962.31000000011</v>
      </c>
      <c r="AA125" s="7" t="s">
        <v>842</v>
      </c>
      <c r="AB125" s="8"/>
    </row>
    <row r="126" spans="1:28" ht="409.5" x14ac:dyDescent="0.25">
      <c r="A126" s="7" t="s">
        <v>28</v>
      </c>
      <c r="B126" s="19" t="s">
        <v>38</v>
      </c>
      <c r="C126" s="20" t="s">
        <v>843</v>
      </c>
      <c r="D126" s="30" t="s">
        <v>844</v>
      </c>
      <c r="E126" s="20" t="s">
        <v>845</v>
      </c>
      <c r="F126" s="21" t="s">
        <v>41</v>
      </c>
      <c r="G126" s="8" t="s">
        <v>32</v>
      </c>
      <c r="H126" s="19" t="s">
        <v>19</v>
      </c>
      <c r="I126" s="7" t="s">
        <v>846</v>
      </c>
      <c r="J126" s="19" t="s">
        <v>847</v>
      </c>
      <c r="K126" s="9" t="s">
        <v>848</v>
      </c>
      <c r="L126" s="60" t="s">
        <v>849</v>
      </c>
      <c r="M126" s="22">
        <v>39672</v>
      </c>
      <c r="N126" s="22">
        <v>40602</v>
      </c>
      <c r="O126" s="13">
        <v>42618</v>
      </c>
      <c r="P126" s="22">
        <v>39968</v>
      </c>
      <c r="Q126" s="52">
        <v>93768.999999999913</v>
      </c>
      <c r="R126" s="25">
        <f t="shared" si="3"/>
        <v>0.16659504679235168</v>
      </c>
      <c r="S126" s="52">
        <v>62512.67000000002</v>
      </c>
      <c r="T126" s="52">
        <v>31256.330000000038</v>
      </c>
      <c r="U126" s="52">
        <v>0</v>
      </c>
      <c r="V126" s="52">
        <v>0</v>
      </c>
      <c r="W126" s="52">
        <v>0</v>
      </c>
      <c r="X126" s="52">
        <f t="shared" si="4"/>
        <v>187537.99999999997</v>
      </c>
      <c r="Y126" s="52">
        <v>375317.86999999912</v>
      </c>
      <c r="Z126" s="52">
        <v>562855.87000000058</v>
      </c>
      <c r="AA126" s="7" t="s">
        <v>850</v>
      </c>
      <c r="AB126" s="8"/>
    </row>
    <row r="127" spans="1:28" ht="405" x14ac:dyDescent="0.25">
      <c r="A127" s="18" t="s">
        <v>28</v>
      </c>
      <c r="B127" s="19" t="s">
        <v>38</v>
      </c>
      <c r="C127" s="20" t="s">
        <v>851</v>
      </c>
      <c r="D127" s="30" t="s">
        <v>852</v>
      </c>
      <c r="E127" s="20" t="s">
        <v>853</v>
      </c>
      <c r="F127" s="21" t="s">
        <v>41</v>
      </c>
      <c r="G127" s="7" t="s">
        <v>32</v>
      </c>
      <c r="H127" s="19" t="s">
        <v>21</v>
      </c>
      <c r="I127" s="7" t="s">
        <v>854</v>
      </c>
      <c r="J127" s="19" t="s">
        <v>43</v>
      </c>
      <c r="K127" s="9" t="s">
        <v>855</v>
      </c>
      <c r="L127" s="60" t="s">
        <v>856</v>
      </c>
      <c r="M127" s="22">
        <v>39654</v>
      </c>
      <c r="N127" s="22">
        <v>40178</v>
      </c>
      <c r="O127" s="13">
        <v>42618</v>
      </c>
      <c r="P127" s="22">
        <v>39968</v>
      </c>
      <c r="Q127" s="52">
        <v>14331.34</v>
      </c>
      <c r="R127" s="25">
        <f t="shared" si="3"/>
        <v>2.5461829153527325E-2</v>
      </c>
      <c r="S127" s="52">
        <v>9554.1899999999987</v>
      </c>
      <c r="T127" s="52">
        <v>0</v>
      </c>
      <c r="U127" s="52">
        <v>0</v>
      </c>
      <c r="V127" s="52">
        <v>4777.119999999999</v>
      </c>
      <c r="W127" s="52">
        <v>0</v>
      </c>
      <c r="X127" s="52">
        <f t="shared" si="4"/>
        <v>28662.649999999998</v>
      </c>
      <c r="Y127" s="52">
        <v>53230.669999999984</v>
      </c>
      <c r="Z127" s="52">
        <v>562855.87000000058</v>
      </c>
      <c r="AA127" s="7" t="s">
        <v>857</v>
      </c>
      <c r="AB127" s="8"/>
    </row>
    <row r="128" spans="1:28" ht="285" x14ac:dyDescent="0.25">
      <c r="A128" s="7" t="s">
        <v>28</v>
      </c>
      <c r="B128" s="19" t="s">
        <v>38</v>
      </c>
      <c r="C128" s="20" t="s">
        <v>858</v>
      </c>
      <c r="D128" s="20" t="s">
        <v>858</v>
      </c>
      <c r="E128" s="20" t="s">
        <v>859</v>
      </c>
      <c r="F128" s="21" t="s">
        <v>41</v>
      </c>
      <c r="G128" s="8" t="s">
        <v>32</v>
      </c>
      <c r="H128" s="19" t="s">
        <v>19</v>
      </c>
      <c r="I128" s="7" t="s">
        <v>52</v>
      </c>
      <c r="J128" s="19" t="s">
        <v>53</v>
      </c>
      <c r="K128" s="9" t="s">
        <v>860</v>
      </c>
      <c r="L128" s="60" t="s">
        <v>861</v>
      </c>
      <c r="M128" s="22">
        <v>39689</v>
      </c>
      <c r="N128" s="22">
        <v>40421</v>
      </c>
      <c r="O128" s="13">
        <v>42618</v>
      </c>
      <c r="P128" s="22">
        <v>39996</v>
      </c>
      <c r="Q128" s="52">
        <v>7783.619999999999</v>
      </c>
      <c r="R128" s="25">
        <f t="shared" si="3"/>
        <v>0.17499932550924049</v>
      </c>
      <c r="S128" s="52">
        <v>5189.0999999999995</v>
      </c>
      <c r="T128" s="52">
        <v>2594.5300000000002</v>
      </c>
      <c r="U128" s="52">
        <v>0</v>
      </c>
      <c r="V128" s="52">
        <v>0</v>
      </c>
      <c r="W128" s="52">
        <v>0</v>
      </c>
      <c r="X128" s="52">
        <f t="shared" si="4"/>
        <v>15567.249999999998</v>
      </c>
      <c r="Y128" s="52">
        <v>28911.200000000004</v>
      </c>
      <c r="Z128" s="52">
        <v>44478</v>
      </c>
      <c r="AA128" s="7" t="s">
        <v>862</v>
      </c>
      <c r="AB128" s="8"/>
    </row>
    <row r="129" spans="1:28" ht="409.5" x14ac:dyDescent="0.25">
      <c r="A129" s="18" t="s">
        <v>28</v>
      </c>
      <c r="B129" s="19" t="s">
        <v>83</v>
      </c>
      <c r="C129" s="20" t="s">
        <v>863</v>
      </c>
      <c r="D129" s="30" t="s">
        <v>864</v>
      </c>
      <c r="E129" s="20" t="s">
        <v>865</v>
      </c>
      <c r="F129" s="21" t="s">
        <v>41</v>
      </c>
      <c r="G129" s="7" t="s">
        <v>32</v>
      </c>
      <c r="H129" s="19" t="s">
        <v>19</v>
      </c>
      <c r="I129" s="7" t="s">
        <v>145</v>
      </c>
      <c r="J129" s="19" t="s">
        <v>146</v>
      </c>
      <c r="K129" s="9" t="s">
        <v>866</v>
      </c>
      <c r="L129" s="60" t="s">
        <v>867</v>
      </c>
      <c r="M129" s="22">
        <v>39752</v>
      </c>
      <c r="N129" s="22">
        <v>41791</v>
      </c>
      <c r="O129" s="13">
        <v>42618</v>
      </c>
      <c r="P129" s="22">
        <v>40077</v>
      </c>
      <c r="Q129" s="52">
        <v>2052255.8300000005</v>
      </c>
      <c r="R129" s="25">
        <f t="shared" si="3"/>
        <v>0.18473164112753698</v>
      </c>
      <c r="S129" s="52">
        <v>0</v>
      </c>
      <c r="T129" s="52">
        <v>0</v>
      </c>
      <c r="U129" s="52">
        <v>0</v>
      </c>
      <c r="V129" s="52">
        <v>0</v>
      </c>
      <c r="W129" s="52">
        <v>8273338.5900000045</v>
      </c>
      <c r="X129" s="52">
        <f t="shared" si="4"/>
        <v>10325594.420000006</v>
      </c>
      <c r="Y129" s="52">
        <v>0</v>
      </c>
      <c r="Z129" s="52">
        <v>11109389.91</v>
      </c>
      <c r="AA129" s="7" t="s">
        <v>868</v>
      </c>
      <c r="AB129" s="8"/>
    </row>
    <row r="130" spans="1:28" ht="409.5" x14ac:dyDescent="0.25">
      <c r="A130" s="7" t="s">
        <v>28</v>
      </c>
      <c r="B130" s="19" t="s">
        <v>38</v>
      </c>
      <c r="C130" s="20" t="s">
        <v>869</v>
      </c>
      <c r="D130" s="30" t="s">
        <v>870</v>
      </c>
      <c r="E130" s="20" t="s">
        <v>871</v>
      </c>
      <c r="F130" s="21" t="s">
        <v>41</v>
      </c>
      <c r="G130" s="8" t="s">
        <v>32</v>
      </c>
      <c r="H130" s="19" t="s">
        <v>19</v>
      </c>
      <c r="I130" s="7" t="s">
        <v>872</v>
      </c>
      <c r="J130" s="19" t="s">
        <v>680</v>
      </c>
      <c r="K130" s="9" t="s">
        <v>41</v>
      </c>
      <c r="L130" s="60" t="s">
        <v>873</v>
      </c>
      <c r="M130" s="22">
        <v>39721</v>
      </c>
      <c r="N130" s="22">
        <v>40359</v>
      </c>
      <c r="O130" s="13">
        <v>42618</v>
      </c>
      <c r="P130" s="22">
        <v>40077</v>
      </c>
      <c r="Q130" s="52">
        <v>97710</v>
      </c>
      <c r="R130" s="25">
        <f t="shared" si="3"/>
        <v>0.15797448864792996</v>
      </c>
      <c r="S130" s="52">
        <v>65140.000000000007</v>
      </c>
      <c r="T130" s="52">
        <v>32570.000000000011</v>
      </c>
      <c r="U130" s="52">
        <v>0</v>
      </c>
      <c r="V130" s="52">
        <v>0</v>
      </c>
      <c r="W130" s="52">
        <v>0</v>
      </c>
      <c r="X130" s="52">
        <f t="shared" si="4"/>
        <v>195420</v>
      </c>
      <c r="Y130" s="52">
        <v>423097.58999999991</v>
      </c>
      <c r="Z130" s="52">
        <v>618517.59000000008</v>
      </c>
      <c r="AA130" s="7" t="s">
        <v>874</v>
      </c>
      <c r="AB130" s="8"/>
    </row>
    <row r="131" spans="1:28" ht="409.5" x14ac:dyDescent="0.25">
      <c r="A131" s="18" t="s">
        <v>28</v>
      </c>
      <c r="B131" s="19" t="s">
        <v>38</v>
      </c>
      <c r="C131" s="20" t="s">
        <v>875</v>
      </c>
      <c r="D131" s="30" t="s">
        <v>876</v>
      </c>
      <c r="E131" s="20" t="s">
        <v>877</v>
      </c>
      <c r="F131" s="21" t="s">
        <v>41</v>
      </c>
      <c r="G131" s="7" t="s">
        <v>32</v>
      </c>
      <c r="H131" s="19" t="s">
        <v>19</v>
      </c>
      <c r="I131" s="7" t="s">
        <v>878</v>
      </c>
      <c r="J131" s="19" t="s">
        <v>146</v>
      </c>
      <c r="K131" s="9" t="s">
        <v>879</v>
      </c>
      <c r="L131" s="60" t="s">
        <v>880</v>
      </c>
      <c r="M131" s="22">
        <v>39727</v>
      </c>
      <c r="N131" s="22">
        <v>40178</v>
      </c>
      <c r="O131" s="13">
        <v>42618</v>
      </c>
      <c r="P131" s="22">
        <v>39939</v>
      </c>
      <c r="Q131" s="56">
        <v>80966.900000000009</v>
      </c>
      <c r="R131" s="48">
        <f t="shared" ref="R131:R194" si="5">(Q131/Z131)</f>
        <v>0.17500020425037024</v>
      </c>
      <c r="S131" s="56">
        <v>53978.01999999999</v>
      </c>
      <c r="T131" s="57">
        <v>26988.980000000003</v>
      </c>
      <c r="U131" s="56">
        <v>0</v>
      </c>
      <c r="V131" s="56">
        <v>0</v>
      </c>
      <c r="W131" s="56">
        <v>0</v>
      </c>
      <c r="X131" s="56">
        <f t="shared" si="4"/>
        <v>161933.9</v>
      </c>
      <c r="Y131" s="56">
        <v>300734.08000000013</v>
      </c>
      <c r="Z131" s="56">
        <v>462667.46</v>
      </c>
      <c r="AA131" s="7" t="s">
        <v>881</v>
      </c>
      <c r="AB131" s="8"/>
    </row>
    <row r="132" spans="1:28" ht="45" x14ac:dyDescent="0.25">
      <c r="A132" s="7" t="s">
        <v>28</v>
      </c>
      <c r="B132" s="19" t="s">
        <v>38</v>
      </c>
      <c r="C132" s="30" t="s">
        <v>882</v>
      </c>
      <c r="D132" s="20" t="s">
        <v>882</v>
      </c>
      <c r="E132" s="20" t="s">
        <v>883</v>
      </c>
      <c r="F132" s="21" t="s">
        <v>41</v>
      </c>
      <c r="G132" s="8" t="s">
        <v>32</v>
      </c>
      <c r="H132" s="19" t="s">
        <v>19</v>
      </c>
      <c r="I132" s="7" t="s">
        <v>884</v>
      </c>
      <c r="J132" s="19" t="s">
        <v>693</v>
      </c>
      <c r="K132" s="9" t="s">
        <v>885</v>
      </c>
      <c r="L132" s="7"/>
      <c r="M132" s="22">
        <v>39881</v>
      </c>
      <c r="N132" s="22">
        <v>41274</v>
      </c>
      <c r="O132" s="13">
        <v>42618</v>
      </c>
      <c r="P132" s="22">
        <v>40080</v>
      </c>
      <c r="Q132" s="52">
        <v>23004.760000000002</v>
      </c>
      <c r="R132" s="25">
        <f t="shared" si="5"/>
        <v>0.17500028146394114</v>
      </c>
      <c r="S132" s="52">
        <v>15336.539999999999</v>
      </c>
      <c r="T132" s="52">
        <v>7668.2699999999995</v>
      </c>
      <c r="U132" s="52">
        <v>0</v>
      </c>
      <c r="V132" s="52">
        <v>0</v>
      </c>
      <c r="W132" s="52">
        <v>0</v>
      </c>
      <c r="X132" s="52">
        <f t="shared" si="4"/>
        <v>46009.57</v>
      </c>
      <c r="Y132" s="52">
        <v>85446.25</v>
      </c>
      <c r="Z132" s="52">
        <v>131455.56</v>
      </c>
      <c r="AA132" s="7" t="s">
        <v>886</v>
      </c>
      <c r="AB132" s="8"/>
    </row>
    <row r="133" spans="1:28" ht="409.5" x14ac:dyDescent="0.25">
      <c r="A133" s="18" t="s">
        <v>28</v>
      </c>
      <c r="B133" s="19" t="s">
        <v>38</v>
      </c>
      <c r="C133" s="20" t="s">
        <v>887</v>
      </c>
      <c r="D133" s="30" t="s">
        <v>888</v>
      </c>
      <c r="E133" s="20" t="s">
        <v>889</v>
      </c>
      <c r="F133" s="21" t="s">
        <v>41</v>
      </c>
      <c r="G133" s="7" t="s">
        <v>32</v>
      </c>
      <c r="H133" s="19" t="s">
        <v>19</v>
      </c>
      <c r="I133" s="31" t="s">
        <v>890</v>
      </c>
      <c r="J133" s="19" t="s">
        <v>278</v>
      </c>
      <c r="K133" s="9" t="s">
        <v>41</v>
      </c>
      <c r="L133" s="60" t="s">
        <v>891</v>
      </c>
      <c r="M133" s="37">
        <v>39654</v>
      </c>
      <c r="N133" s="37">
        <v>40178</v>
      </c>
      <c r="O133" s="13">
        <v>42618</v>
      </c>
      <c r="P133" s="37">
        <v>39895</v>
      </c>
      <c r="Q133" s="52">
        <v>991.22</v>
      </c>
      <c r="R133" s="25">
        <f t="shared" si="5"/>
        <v>0.17500105930707194</v>
      </c>
      <c r="S133" s="52">
        <v>660.81</v>
      </c>
      <c r="T133" s="52">
        <v>330.41</v>
      </c>
      <c r="U133" s="52">
        <v>0</v>
      </c>
      <c r="V133" s="52">
        <v>0</v>
      </c>
      <c r="W133" s="52">
        <v>0</v>
      </c>
      <c r="X133" s="52">
        <f t="shared" si="4"/>
        <v>1982.44</v>
      </c>
      <c r="Y133" s="52">
        <v>3681.7</v>
      </c>
      <c r="Z133" s="52">
        <v>5664.08</v>
      </c>
      <c r="AA133" s="7" t="s">
        <v>892</v>
      </c>
      <c r="AB133" s="8"/>
    </row>
    <row r="134" spans="1:28" ht="210" x14ac:dyDescent="0.25">
      <c r="A134" s="7" t="s">
        <v>28</v>
      </c>
      <c r="B134" s="19" t="s">
        <v>38</v>
      </c>
      <c r="C134" s="20" t="s">
        <v>893</v>
      </c>
      <c r="D134" s="30" t="s">
        <v>894</v>
      </c>
      <c r="E134" s="20" t="s">
        <v>895</v>
      </c>
      <c r="F134" s="21" t="s">
        <v>41</v>
      </c>
      <c r="G134" s="8" t="s">
        <v>32</v>
      </c>
      <c r="H134" s="19" t="s">
        <v>19</v>
      </c>
      <c r="I134" s="7" t="s">
        <v>896</v>
      </c>
      <c r="J134" s="19" t="s">
        <v>897</v>
      </c>
      <c r="K134" s="9" t="s">
        <v>898</v>
      </c>
      <c r="L134" s="8" t="s">
        <v>899</v>
      </c>
      <c r="M134" s="22">
        <v>39734</v>
      </c>
      <c r="N134" s="22">
        <v>40694</v>
      </c>
      <c r="O134" s="13">
        <v>42618</v>
      </c>
      <c r="P134" s="22">
        <v>40302</v>
      </c>
      <c r="Q134" s="52">
        <v>92972.780000000057</v>
      </c>
      <c r="R134" s="25">
        <f t="shared" si="5"/>
        <v>0.12107823002073936</v>
      </c>
      <c r="S134" s="52">
        <v>61981.850000000013</v>
      </c>
      <c r="T134" s="52">
        <v>30990.930000000004</v>
      </c>
      <c r="U134" s="52">
        <v>0</v>
      </c>
      <c r="V134" s="52">
        <v>0</v>
      </c>
      <c r="W134" s="52">
        <v>0</v>
      </c>
      <c r="X134" s="52">
        <f t="shared" si="4"/>
        <v>185945.56000000006</v>
      </c>
      <c r="Y134" s="52">
        <v>581928.06999999972</v>
      </c>
      <c r="Z134" s="52">
        <v>767873.62999999954</v>
      </c>
      <c r="AA134" s="7" t="s">
        <v>900</v>
      </c>
      <c r="AB134" s="8"/>
    </row>
    <row r="135" spans="1:28" ht="409.5" x14ac:dyDescent="0.25">
      <c r="A135" s="18" t="s">
        <v>28</v>
      </c>
      <c r="B135" s="19" t="s">
        <v>38</v>
      </c>
      <c r="C135" s="20" t="s">
        <v>901</v>
      </c>
      <c r="D135" s="30" t="s">
        <v>902</v>
      </c>
      <c r="E135" s="20" t="s">
        <v>903</v>
      </c>
      <c r="F135" s="21" t="s">
        <v>41</v>
      </c>
      <c r="G135" s="7" t="s">
        <v>32</v>
      </c>
      <c r="H135" s="19" t="s">
        <v>21</v>
      </c>
      <c r="I135" s="7" t="s">
        <v>904</v>
      </c>
      <c r="J135" s="19" t="s">
        <v>285</v>
      </c>
      <c r="K135" s="9" t="s">
        <v>905</v>
      </c>
      <c r="L135" s="60" t="s">
        <v>906</v>
      </c>
      <c r="M135" s="22">
        <v>39645</v>
      </c>
      <c r="N135" s="22">
        <v>40421</v>
      </c>
      <c r="O135" s="13">
        <v>42618</v>
      </c>
      <c r="P135" s="22">
        <v>39911</v>
      </c>
      <c r="Q135" s="52">
        <v>7966.9599999999991</v>
      </c>
      <c r="R135" s="25">
        <f t="shared" si="5"/>
        <v>0.17500021416601666</v>
      </c>
      <c r="S135" s="52">
        <v>5311.3000000000011</v>
      </c>
      <c r="T135" s="52">
        <v>0</v>
      </c>
      <c r="U135" s="52">
        <v>0</v>
      </c>
      <c r="V135" s="52">
        <v>2655.6599999999994</v>
      </c>
      <c r="W135" s="52">
        <v>0</v>
      </c>
      <c r="X135" s="52">
        <f t="shared" si="4"/>
        <v>15933.92</v>
      </c>
      <c r="Y135" s="52">
        <v>29591.63</v>
      </c>
      <c r="Z135" s="52">
        <v>45525.429999999993</v>
      </c>
      <c r="AA135" s="7" t="s">
        <v>907</v>
      </c>
      <c r="AB135" s="8"/>
    </row>
    <row r="136" spans="1:28" ht="240" x14ac:dyDescent="0.25">
      <c r="A136" s="7" t="s">
        <v>28</v>
      </c>
      <c r="B136" s="19" t="s">
        <v>38</v>
      </c>
      <c r="C136" s="20" t="s">
        <v>908</v>
      </c>
      <c r="D136" s="20" t="s">
        <v>908</v>
      </c>
      <c r="E136" s="20" t="s">
        <v>909</v>
      </c>
      <c r="F136" s="21" t="s">
        <v>41</v>
      </c>
      <c r="G136" s="8" t="s">
        <v>32</v>
      </c>
      <c r="H136" s="19" t="s">
        <v>19</v>
      </c>
      <c r="I136" s="7" t="s">
        <v>910</v>
      </c>
      <c r="J136" s="19" t="s">
        <v>146</v>
      </c>
      <c r="K136" s="9" t="s">
        <v>911</v>
      </c>
      <c r="L136" s="8" t="s">
        <v>912</v>
      </c>
      <c r="M136" s="22">
        <v>39752</v>
      </c>
      <c r="N136" s="22">
        <v>40026</v>
      </c>
      <c r="O136" s="13">
        <v>42618</v>
      </c>
      <c r="P136" s="22">
        <v>39968</v>
      </c>
      <c r="Q136" s="52">
        <v>125000</v>
      </c>
      <c r="R136" s="25">
        <f t="shared" si="5"/>
        <v>9.0023801428869302E-2</v>
      </c>
      <c r="S136" s="52">
        <v>83333.330000000016</v>
      </c>
      <c r="T136" s="52">
        <v>41666.67</v>
      </c>
      <c r="U136" s="52">
        <v>0</v>
      </c>
      <c r="V136" s="52">
        <v>0</v>
      </c>
      <c r="W136" s="52">
        <v>0</v>
      </c>
      <c r="X136" s="52">
        <f t="shared" si="4"/>
        <v>250000</v>
      </c>
      <c r="Y136" s="52">
        <v>960993.97</v>
      </c>
      <c r="Z136" s="52">
        <v>1388521.68</v>
      </c>
      <c r="AA136" s="7" t="s">
        <v>913</v>
      </c>
      <c r="AB136" s="8"/>
    </row>
    <row r="137" spans="1:28" ht="409.5" x14ac:dyDescent="0.25">
      <c r="A137" s="18" t="s">
        <v>28</v>
      </c>
      <c r="B137" s="19" t="s">
        <v>38</v>
      </c>
      <c r="C137" s="20" t="s">
        <v>914</v>
      </c>
      <c r="D137" s="20" t="s">
        <v>914</v>
      </c>
      <c r="E137" s="20" t="s">
        <v>915</v>
      </c>
      <c r="F137" s="21" t="s">
        <v>41</v>
      </c>
      <c r="G137" s="7" t="s">
        <v>32</v>
      </c>
      <c r="H137" s="19" t="s">
        <v>19</v>
      </c>
      <c r="I137" s="7" t="s">
        <v>916</v>
      </c>
      <c r="J137" s="19" t="s">
        <v>60</v>
      </c>
      <c r="K137" s="9" t="s">
        <v>917</v>
      </c>
      <c r="L137" s="60" t="s">
        <v>918</v>
      </c>
      <c r="M137" s="22">
        <v>39756</v>
      </c>
      <c r="N137" s="22">
        <v>40543</v>
      </c>
      <c r="O137" s="13">
        <v>42618</v>
      </c>
      <c r="P137" s="22">
        <v>40049</v>
      </c>
      <c r="Q137" s="52">
        <v>96848.999999999942</v>
      </c>
      <c r="R137" s="25">
        <f t="shared" si="5"/>
        <v>0.16722911021798534</v>
      </c>
      <c r="S137" s="52">
        <v>64566</v>
      </c>
      <c r="T137" s="52">
        <v>32282.999999999996</v>
      </c>
      <c r="U137" s="52">
        <v>0</v>
      </c>
      <c r="V137" s="52">
        <v>0</v>
      </c>
      <c r="W137" s="52">
        <v>0</v>
      </c>
      <c r="X137" s="52">
        <f t="shared" si="4"/>
        <v>193697.99999999994</v>
      </c>
      <c r="Y137" s="52">
        <v>385441.6</v>
      </c>
      <c r="Z137" s="52">
        <v>579139.6</v>
      </c>
      <c r="AA137" s="7" t="s">
        <v>919</v>
      </c>
      <c r="AB137" s="8"/>
    </row>
    <row r="138" spans="1:28" ht="409.5" x14ac:dyDescent="0.25">
      <c r="A138" s="7" t="s">
        <v>28</v>
      </c>
      <c r="B138" s="19" t="s">
        <v>38</v>
      </c>
      <c r="C138" s="20" t="s">
        <v>920</v>
      </c>
      <c r="D138" s="20" t="s">
        <v>920</v>
      </c>
      <c r="E138" s="20" t="s">
        <v>921</v>
      </c>
      <c r="F138" s="21" t="s">
        <v>41</v>
      </c>
      <c r="G138" s="8" t="s">
        <v>32</v>
      </c>
      <c r="H138" s="19" t="s">
        <v>19</v>
      </c>
      <c r="I138" s="31" t="s">
        <v>922</v>
      </c>
      <c r="J138" s="19" t="s">
        <v>258</v>
      </c>
      <c r="K138" s="9" t="s">
        <v>923</v>
      </c>
      <c r="L138" s="60" t="s">
        <v>924</v>
      </c>
      <c r="M138" s="22">
        <v>39878</v>
      </c>
      <c r="N138" s="22">
        <v>40062</v>
      </c>
      <c r="O138" s="13">
        <v>42618</v>
      </c>
      <c r="P138" s="22">
        <v>39975</v>
      </c>
      <c r="Q138" s="56">
        <v>5162.24</v>
      </c>
      <c r="R138" s="48">
        <f t="shared" si="5"/>
        <v>0.17500008475007203</v>
      </c>
      <c r="S138" s="56">
        <v>3441.48</v>
      </c>
      <c r="T138" s="56">
        <v>1720.76</v>
      </c>
      <c r="U138" s="56">
        <v>0</v>
      </c>
      <c r="V138" s="56">
        <v>0</v>
      </c>
      <c r="W138" s="56">
        <v>0</v>
      </c>
      <c r="X138" s="56">
        <f t="shared" si="4"/>
        <v>10324.48</v>
      </c>
      <c r="Y138" s="56">
        <v>19174.03</v>
      </c>
      <c r="Z138" s="57">
        <v>29498.5</v>
      </c>
      <c r="AA138" s="7" t="s">
        <v>925</v>
      </c>
      <c r="AB138" s="8"/>
    </row>
    <row r="139" spans="1:28" ht="255" x14ac:dyDescent="0.25">
      <c r="A139" s="18" t="s">
        <v>28</v>
      </c>
      <c r="B139" s="19" t="s">
        <v>38</v>
      </c>
      <c r="C139" s="20" t="s">
        <v>926</v>
      </c>
      <c r="D139" s="20" t="s">
        <v>926</v>
      </c>
      <c r="E139" s="20" t="s">
        <v>927</v>
      </c>
      <c r="F139" s="21" t="s">
        <v>41</v>
      </c>
      <c r="G139" s="7" t="s">
        <v>32</v>
      </c>
      <c r="H139" s="19" t="s">
        <v>21</v>
      </c>
      <c r="I139" s="31" t="s">
        <v>928</v>
      </c>
      <c r="J139" s="19" t="s">
        <v>43</v>
      </c>
      <c r="K139" s="9" t="s">
        <v>929</v>
      </c>
      <c r="L139" s="8" t="s">
        <v>930</v>
      </c>
      <c r="M139" s="22">
        <v>39751</v>
      </c>
      <c r="N139" s="22">
        <v>40421</v>
      </c>
      <c r="O139" s="13">
        <v>42618</v>
      </c>
      <c r="P139" s="22">
        <v>40002</v>
      </c>
      <c r="Q139" s="52">
        <v>5425</v>
      </c>
      <c r="R139" s="25">
        <f t="shared" si="5"/>
        <v>0.17499999999999999</v>
      </c>
      <c r="S139" s="52">
        <v>3616.67</v>
      </c>
      <c r="T139" s="52">
        <v>0</v>
      </c>
      <c r="U139" s="52">
        <v>0</v>
      </c>
      <c r="V139" s="52">
        <v>1808.33</v>
      </c>
      <c r="W139" s="52">
        <v>0</v>
      </c>
      <c r="X139" s="52">
        <f t="shared" si="4"/>
        <v>10850</v>
      </c>
      <c r="Y139" s="52">
        <v>20150</v>
      </c>
      <c r="Z139" s="52">
        <v>31000</v>
      </c>
      <c r="AA139" s="7" t="s">
        <v>931</v>
      </c>
      <c r="AB139" s="8"/>
    </row>
    <row r="140" spans="1:28" ht="210" x14ac:dyDescent="0.25">
      <c r="A140" s="7" t="s">
        <v>28</v>
      </c>
      <c r="B140" s="19" t="s">
        <v>38</v>
      </c>
      <c r="C140" s="20" t="s">
        <v>932</v>
      </c>
      <c r="D140" s="20" t="s">
        <v>932</v>
      </c>
      <c r="E140" s="20" t="s">
        <v>933</v>
      </c>
      <c r="F140" s="21" t="s">
        <v>41</v>
      </c>
      <c r="G140" s="8" t="s">
        <v>32</v>
      </c>
      <c r="H140" s="19" t="s">
        <v>21</v>
      </c>
      <c r="I140" s="7" t="s">
        <v>934</v>
      </c>
      <c r="J140" s="19" t="s">
        <v>935</v>
      </c>
      <c r="K140" s="9" t="s">
        <v>936</v>
      </c>
      <c r="L140" s="8" t="s">
        <v>937</v>
      </c>
      <c r="M140" s="22">
        <v>39875</v>
      </c>
      <c r="N140" s="22">
        <v>40237</v>
      </c>
      <c r="O140" s="13">
        <v>42618</v>
      </c>
      <c r="P140" s="22">
        <v>40038</v>
      </c>
      <c r="Q140" s="56">
        <v>21803</v>
      </c>
      <c r="R140" s="48">
        <f t="shared" si="5"/>
        <v>0.1724864118396103</v>
      </c>
      <c r="S140" s="56">
        <v>14535.330000000005</v>
      </c>
      <c r="T140" s="56">
        <v>0</v>
      </c>
      <c r="U140" s="56">
        <v>0</v>
      </c>
      <c r="V140" s="56">
        <v>7267.6700000000019</v>
      </c>
      <c r="W140" s="56">
        <v>0</v>
      </c>
      <c r="X140" s="56">
        <f t="shared" si="4"/>
        <v>43606</v>
      </c>
      <c r="Y140" s="56">
        <v>82798.16</v>
      </c>
      <c r="Z140" s="57">
        <v>126404.16000000003</v>
      </c>
      <c r="AA140" s="7" t="s">
        <v>938</v>
      </c>
      <c r="AB140" s="8"/>
    </row>
    <row r="141" spans="1:28" ht="330" x14ac:dyDescent="0.25">
      <c r="A141" s="18" t="s">
        <v>28</v>
      </c>
      <c r="B141" s="19" t="s">
        <v>38</v>
      </c>
      <c r="C141" s="20" t="s">
        <v>939</v>
      </c>
      <c r="D141" s="20" t="s">
        <v>939</v>
      </c>
      <c r="E141" s="20" t="s">
        <v>940</v>
      </c>
      <c r="F141" s="21" t="s">
        <v>41</v>
      </c>
      <c r="G141" s="7" t="s">
        <v>32</v>
      </c>
      <c r="H141" s="19" t="s">
        <v>21</v>
      </c>
      <c r="I141" s="7" t="s">
        <v>941</v>
      </c>
      <c r="J141" s="19" t="s">
        <v>942</v>
      </c>
      <c r="K141" s="9" t="s">
        <v>41</v>
      </c>
      <c r="L141" s="60" t="s">
        <v>943</v>
      </c>
      <c r="M141" s="22">
        <v>39871</v>
      </c>
      <c r="N141" s="22">
        <v>40575</v>
      </c>
      <c r="O141" s="13">
        <v>42618</v>
      </c>
      <c r="P141" s="22">
        <v>40038</v>
      </c>
      <c r="Q141" s="52">
        <v>57439.11</v>
      </c>
      <c r="R141" s="25">
        <f t="shared" si="5"/>
        <v>0.17500015233536204</v>
      </c>
      <c r="S141" s="52">
        <v>38292.660000000018</v>
      </c>
      <c r="T141" s="52">
        <v>0</v>
      </c>
      <c r="U141" s="52">
        <v>0</v>
      </c>
      <c r="V141" s="52">
        <v>19146.349999999995</v>
      </c>
      <c r="W141" s="52">
        <v>0</v>
      </c>
      <c r="X141" s="52">
        <f t="shared" si="4"/>
        <v>114878.12000000001</v>
      </c>
      <c r="Y141" s="52">
        <v>213345.36000000004</v>
      </c>
      <c r="Z141" s="52">
        <v>328223.2</v>
      </c>
      <c r="AA141" s="7" t="s">
        <v>944</v>
      </c>
      <c r="AB141" s="8"/>
    </row>
    <row r="142" spans="1:28" ht="345" x14ac:dyDescent="0.25">
      <c r="A142" s="7" t="s">
        <v>28</v>
      </c>
      <c r="B142" s="19" t="s">
        <v>38</v>
      </c>
      <c r="C142" s="20" t="s">
        <v>945</v>
      </c>
      <c r="D142" s="30" t="s">
        <v>946</v>
      </c>
      <c r="E142" s="20" t="s">
        <v>947</v>
      </c>
      <c r="F142" s="21" t="s">
        <v>41</v>
      </c>
      <c r="G142" s="8" t="s">
        <v>32</v>
      </c>
      <c r="H142" s="19" t="s">
        <v>19</v>
      </c>
      <c r="I142" s="7" t="s">
        <v>948</v>
      </c>
      <c r="J142" s="19" t="s">
        <v>949</v>
      </c>
      <c r="K142" s="9" t="s">
        <v>950</v>
      </c>
      <c r="L142" s="60" t="s">
        <v>951</v>
      </c>
      <c r="M142" s="22">
        <v>39646</v>
      </c>
      <c r="N142" s="22">
        <v>40391</v>
      </c>
      <c r="O142" s="13">
        <v>42618</v>
      </c>
      <c r="P142" s="22">
        <v>40310</v>
      </c>
      <c r="Q142" s="56">
        <v>54315.630000000012</v>
      </c>
      <c r="R142" s="48">
        <f t="shared" si="5"/>
        <v>0.16396725329825751</v>
      </c>
      <c r="S142" s="56">
        <v>36210.419999999991</v>
      </c>
      <c r="T142" s="56">
        <v>18105.210000000003</v>
      </c>
      <c r="U142" s="56">
        <v>0</v>
      </c>
      <c r="V142" s="56">
        <v>0</v>
      </c>
      <c r="W142" s="56">
        <v>0</v>
      </c>
      <c r="X142" s="56">
        <f t="shared" si="4"/>
        <v>108631.26000000001</v>
      </c>
      <c r="Y142" s="56">
        <v>222627.75000000009</v>
      </c>
      <c r="Z142" s="57">
        <v>331259.00999999995</v>
      </c>
      <c r="AA142" s="7" t="s">
        <v>952</v>
      </c>
      <c r="AB142" s="8"/>
    </row>
    <row r="143" spans="1:28" ht="409.5" x14ac:dyDescent="0.25">
      <c r="A143" s="18" t="s">
        <v>28</v>
      </c>
      <c r="B143" s="19" t="s">
        <v>38</v>
      </c>
      <c r="C143" s="20" t="s">
        <v>953</v>
      </c>
      <c r="D143" s="20" t="s">
        <v>953</v>
      </c>
      <c r="E143" s="20" t="s">
        <v>954</v>
      </c>
      <c r="F143" s="21" t="s">
        <v>41</v>
      </c>
      <c r="G143" s="7" t="s">
        <v>32</v>
      </c>
      <c r="H143" s="19" t="s">
        <v>19</v>
      </c>
      <c r="I143" s="7" t="s">
        <v>583</v>
      </c>
      <c r="J143" s="19" t="s">
        <v>146</v>
      </c>
      <c r="K143" s="9" t="s">
        <v>955</v>
      </c>
      <c r="L143" s="60" t="s">
        <v>956</v>
      </c>
      <c r="M143" s="22">
        <v>39769</v>
      </c>
      <c r="N143" s="22">
        <v>40330</v>
      </c>
      <c r="O143" s="13">
        <v>42618</v>
      </c>
      <c r="P143" s="22">
        <v>40038</v>
      </c>
      <c r="Q143" s="52">
        <v>49722.000000000007</v>
      </c>
      <c r="R143" s="25">
        <f t="shared" si="5"/>
        <v>0.16068287604703457</v>
      </c>
      <c r="S143" s="52">
        <v>33148.000000000007</v>
      </c>
      <c r="T143" s="52">
        <v>16574</v>
      </c>
      <c r="U143" s="52">
        <v>0</v>
      </c>
      <c r="V143" s="52">
        <v>0</v>
      </c>
      <c r="W143" s="52">
        <v>0</v>
      </c>
      <c r="X143" s="52">
        <f t="shared" si="4"/>
        <v>99444.000000000015</v>
      </c>
      <c r="Y143" s="52">
        <v>209997.80999999994</v>
      </c>
      <c r="Z143" s="52">
        <v>309441.80999999988</v>
      </c>
      <c r="AA143" s="7" t="s">
        <v>957</v>
      </c>
      <c r="AB143" s="8"/>
    </row>
    <row r="144" spans="1:28" ht="409.5" x14ac:dyDescent="0.25">
      <c r="A144" s="7" t="s">
        <v>28</v>
      </c>
      <c r="B144" s="19" t="s">
        <v>38</v>
      </c>
      <c r="C144" s="20" t="s">
        <v>958</v>
      </c>
      <c r="D144" s="30" t="s">
        <v>959</v>
      </c>
      <c r="E144" s="20" t="s">
        <v>960</v>
      </c>
      <c r="F144" s="21" t="s">
        <v>41</v>
      </c>
      <c r="G144" s="8" t="s">
        <v>32</v>
      </c>
      <c r="H144" s="19" t="s">
        <v>19</v>
      </c>
      <c r="I144" s="7" t="s">
        <v>583</v>
      </c>
      <c r="J144" s="19" t="s">
        <v>146</v>
      </c>
      <c r="K144" s="9" t="s">
        <v>961</v>
      </c>
      <c r="L144" s="60" t="s">
        <v>962</v>
      </c>
      <c r="M144" s="22">
        <v>39771</v>
      </c>
      <c r="N144" s="22">
        <v>40755</v>
      </c>
      <c r="O144" s="13">
        <v>42618</v>
      </c>
      <c r="P144" s="22">
        <v>40038</v>
      </c>
      <c r="Q144" s="52">
        <v>57248.999999999993</v>
      </c>
      <c r="R144" s="25">
        <f t="shared" si="5"/>
        <v>0.16538693939781579</v>
      </c>
      <c r="S144" s="52">
        <v>38166.670000000013</v>
      </c>
      <c r="T144" s="52">
        <v>19083.329999999994</v>
      </c>
      <c r="U144" s="52">
        <v>0</v>
      </c>
      <c r="V144" s="52">
        <v>0</v>
      </c>
      <c r="W144" s="52">
        <v>0</v>
      </c>
      <c r="X144" s="52">
        <f t="shared" si="4"/>
        <v>114499</v>
      </c>
      <c r="Y144" s="52">
        <v>231652.87999999989</v>
      </c>
      <c r="Z144" s="52">
        <v>346151.87999999995</v>
      </c>
      <c r="AA144" s="7" t="s">
        <v>963</v>
      </c>
      <c r="AB144" s="8"/>
    </row>
    <row r="145" spans="1:28" ht="409.5" x14ac:dyDescent="0.25">
      <c r="A145" s="18" t="s">
        <v>28</v>
      </c>
      <c r="B145" s="19" t="s">
        <v>38</v>
      </c>
      <c r="C145" s="20" t="s">
        <v>964</v>
      </c>
      <c r="D145" s="30" t="s">
        <v>965</v>
      </c>
      <c r="E145" s="20" t="s">
        <v>966</v>
      </c>
      <c r="F145" s="21" t="s">
        <v>41</v>
      </c>
      <c r="G145" s="7" t="s">
        <v>32</v>
      </c>
      <c r="H145" s="19" t="s">
        <v>20</v>
      </c>
      <c r="I145" s="31" t="s">
        <v>967</v>
      </c>
      <c r="J145" s="19" t="s">
        <v>968</v>
      </c>
      <c r="K145" s="9" t="s">
        <v>41</v>
      </c>
      <c r="L145" s="60" t="s">
        <v>969</v>
      </c>
      <c r="M145" s="22">
        <v>39777</v>
      </c>
      <c r="N145" s="22">
        <v>39964</v>
      </c>
      <c r="O145" s="13">
        <v>42618</v>
      </c>
      <c r="P145" s="22">
        <v>39899</v>
      </c>
      <c r="Q145" s="52">
        <v>3937.5</v>
      </c>
      <c r="R145" s="25">
        <f t="shared" si="5"/>
        <v>0.17499999999999999</v>
      </c>
      <c r="S145" s="52">
        <v>2625</v>
      </c>
      <c r="T145" s="52">
        <v>0</v>
      </c>
      <c r="U145" s="52">
        <v>1312.5</v>
      </c>
      <c r="V145" s="52">
        <v>0</v>
      </c>
      <c r="W145" s="52">
        <v>0</v>
      </c>
      <c r="X145" s="52">
        <f t="shared" si="4"/>
        <v>7875</v>
      </c>
      <c r="Y145" s="52">
        <v>14625.01</v>
      </c>
      <c r="Z145" s="52">
        <v>22500</v>
      </c>
      <c r="AA145" s="7" t="s">
        <v>970</v>
      </c>
      <c r="AB145" s="8"/>
    </row>
    <row r="146" spans="1:28" ht="409.5" x14ac:dyDescent="0.25">
      <c r="A146" s="7" t="s">
        <v>28</v>
      </c>
      <c r="B146" s="19" t="s">
        <v>38</v>
      </c>
      <c r="C146" s="20" t="s">
        <v>971</v>
      </c>
      <c r="D146" s="30" t="s">
        <v>972</v>
      </c>
      <c r="E146" s="20" t="s">
        <v>973</v>
      </c>
      <c r="F146" s="21" t="s">
        <v>41</v>
      </c>
      <c r="G146" s="8" t="s">
        <v>32</v>
      </c>
      <c r="H146" s="19" t="s">
        <v>19</v>
      </c>
      <c r="I146" s="7" t="s">
        <v>974</v>
      </c>
      <c r="J146" s="19" t="s">
        <v>60</v>
      </c>
      <c r="K146" s="9" t="s">
        <v>975</v>
      </c>
      <c r="L146" s="60" t="s">
        <v>976</v>
      </c>
      <c r="M146" s="22">
        <v>39773</v>
      </c>
      <c r="N146" s="22">
        <v>40512</v>
      </c>
      <c r="O146" s="13">
        <v>42618</v>
      </c>
      <c r="P146" s="22">
        <v>40077</v>
      </c>
      <c r="Q146" s="52">
        <v>125000.00000000001</v>
      </c>
      <c r="R146" s="25">
        <f t="shared" si="5"/>
        <v>0.16115782173879517</v>
      </c>
      <c r="S146" s="52">
        <v>83333.330000000031</v>
      </c>
      <c r="T146" s="52">
        <v>41666.670000000013</v>
      </c>
      <c r="U146" s="52">
        <v>0</v>
      </c>
      <c r="V146" s="52">
        <v>0</v>
      </c>
      <c r="W146" s="52">
        <v>0</v>
      </c>
      <c r="X146" s="52">
        <f t="shared" si="4"/>
        <v>250000.00000000006</v>
      </c>
      <c r="Y146" s="52">
        <v>525637.19000000006</v>
      </c>
      <c r="Z146" s="52">
        <v>775637.19000000006</v>
      </c>
      <c r="AA146" s="7" t="s">
        <v>977</v>
      </c>
      <c r="AB146" s="8"/>
    </row>
    <row r="147" spans="1:28" ht="409.5" x14ac:dyDescent="0.25">
      <c r="A147" s="18" t="s">
        <v>28</v>
      </c>
      <c r="B147" s="19" t="s">
        <v>38</v>
      </c>
      <c r="C147" s="20" t="s">
        <v>978</v>
      </c>
      <c r="D147" s="30" t="s">
        <v>979</v>
      </c>
      <c r="E147" s="20" t="s">
        <v>980</v>
      </c>
      <c r="F147" s="21" t="s">
        <v>41</v>
      </c>
      <c r="G147" s="7" t="s">
        <v>32</v>
      </c>
      <c r="H147" s="19" t="s">
        <v>19</v>
      </c>
      <c r="I147" s="7" t="s">
        <v>981</v>
      </c>
      <c r="J147" s="19" t="s">
        <v>982</v>
      </c>
      <c r="K147" s="9" t="s">
        <v>983</v>
      </c>
      <c r="L147" s="60" t="s">
        <v>984</v>
      </c>
      <c r="M147" s="22">
        <v>39776</v>
      </c>
      <c r="N147" s="22">
        <v>40512</v>
      </c>
      <c r="O147" s="13">
        <v>42618</v>
      </c>
      <c r="P147" s="22">
        <v>40427</v>
      </c>
      <c r="Q147" s="52">
        <v>12602</v>
      </c>
      <c r="R147" s="25">
        <f t="shared" si="5"/>
        <v>0.16901536146044724</v>
      </c>
      <c r="S147" s="52">
        <v>8401.67</v>
      </c>
      <c r="T147" s="52">
        <v>4200.83</v>
      </c>
      <c r="U147" s="52">
        <v>0</v>
      </c>
      <c r="V147" s="52">
        <v>0</v>
      </c>
      <c r="W147" s="52">
        <v>0</v>
      </c>
      <c r="X147" s="52">
        <f t="shared" si="4"/>
        <v>25204.5</v>
      </c>
      <c r="Y147" s="52">
        <v>49356.77</v>
      </c>
      <c r="Z147" s="52">
        <v>74561.26999999999</v>
      </c>
      <c r="AA147" s="7" t="s">
        <v>985</v>
      </c>
      <c r="AB147" s="8"/>
    </row>
    <row r="148" spans="1:28" ht="405" x14ac:dyDescent="0.25">
      <c r="A148" s="7" t="s">
        <v>28</v>
      </c>
      <c r="B148" s="19" t="s">
        <v>38</v>
      </c>
      <c r="C148" s="20" t="s">
        <v>986</v>
      </c>
      <c r="D148" s="20" t="s">
        <v>986</v>
      </c>
      <c r="E148" s="20" t="s">
        <v>987</v>
      </c>
      <c r="F148" s="21" t="s">
        <v>41</v>
      </c>
      <c r="G148" s="8" t="s">
        <v>32</v>
      </c>
      <c r="H148" s="19" t="s">
        <v>21</v>
      </c>
      <c r="I148" s="7" t="s">
        <v>988</v>
      </c>
      <c r="J148" s="19" t="s">
        <v>166</v>
      </c>
      <c r="K148" s="9" t="s">
        <v>989</v>
      </c>
      <c r="L148" s="60" t="s">
        <v>990</v>
      </c>
      <c r="M148" s="22">
        <v>39870</v>
      </c>
      <c r="N148" s="22">
        <v>40451</v>
      </c>
      <c r="O148" s="13">
        <v>42618</v>
      </c>
      <c r="P148" s="22">
        <v>39995</v>
      </c>
      <c r="Q148" s="52">
        <v>15000</v>
      </c>
      <c r="R148" s="25">
        <f t="shared" si="5"/>
        <v>0.13429894874364229</v>
      </c>
      <c r="S148" s="52">
        <v>9999.9999999999982</v>
      </c>
      <c r="T148" s="52">
        <v>0</v>
      </c>
      <c r="U148" s="52">
        <v>0</v>
      </c>
      <c r="V148" s="52">
        <v>5000</v>
      </c>
      <c r="W148" s="52">
        <v>0</v>
      </c>
      <c r="X148" s="52">
        <f t="shared" si="4"/>
        <v>30000</v>
      </c>
      <c r="Y148" s="52">
        <v>81691.110000000015</v>
      </c>
      <c r="Z148" s="52">
        <v>111691.12</v>
      </c>
      <c r="AA148" s="7" t="s">
        <v>991</v>
      </c>
      <c r="AB148" s="8"/>
    </row>
    <row r="149" spans="1:28" ht="360" x14ac:dyDescent="0.25">
      <c r="A149" s="18" t="s">
        <v>28</v>
      </c>
      <c r="B149" s="19" t="s">
        <v>38</v>
      </c>
      <c r="C149" s="20" t="s">
        <v>992</v>
      </c>
      <c r="D149" s="30" t="s">
        <v>993</v>
      </c>
      <c r="E149" s="20" t="s">
        <v>994</v>
      </c>
      <c r="F149" s="21" t="s">
        <v>41</v>
      </c>
      <c r="G149" s="7" t="s">
        <v>32</v>
      </c>
      <c r="H149" s="19" t="s">
        <v>19</v>
      </c>
      <c r="I149" s="7" t="s">
        <v>995</v>
      </c>
      <c r="J149" s="19" t="s">
        <v>996</v>
      </c>
      <c r="K149" s="9" t="s">
        <v>997</v>
      </c>
      <c r="L149" s="60" t="s">
        <v>998</v>
      </c>
      <c r="M149" s="22">
        <v>39779</v>
      </c>
      <c r="N149" s="22">
        <v>40543</v>
      </c>
      <c r="O149" s="13">
        <v>42618</v>
      </c>
      <c r="P149" s="22">
        <v>40080</v>
      </c>
      <c r="Q149" s="52">
        <v>124999.99999999997</v>
      </c>
      <c r="R149" s="25">
        <f t="shared" si="5"/>
        <v>0.14191470916896404</v>
      </c>
      <c r="S149" s="52">
        <v>83333.329999999987</v>
      </c>
      <c r="T149" s="52">
        <v>41666.670000000006</v>
      </c>
      <c r="U149" s="52">
        <v>0</v>
      </c>
      <c r="V149" s="52">
        <v>0</v>
      </c>
      <c r="W149" s="52">
        <v>0</v>
      </c>
      <c r="X149" s="52">
        <f t="shared" si="4"/>
        <v>249999.99999999997</v>
      </c>
      <c r="Y149" s="52">
        <v>630810.72999999975</v>
      </c>
      <c r="Z149" s="52">
        <v>880810.73999999987</v>
      </c>
      <c r="AA149" s="7" t="s">
        <v>999</v>
      </c>
      <c r="AB149" s="8"/>
    </row>
    <row r="150" spans="1:28" ht="409.5" x14ac:dyDescent="0.25">
      <c r="A150" s="7" t="s">
        <v>28</v>
      </c>
      <c r="B150" s="19" t="s">
        <v>38</v>
      </c>
      <c r="C150" s="20" t="s">
        <v>1000</v>
      </c>
      <c r="D150" s="30" t="s">
        <v>1001</v>
      </c>
      <c r="E150" s="20" t="s">
        <v>1002</v>
      </c>
      <c r="F150" s="21" t="s">
        <v>41</v>
      </c>
      <c r="G150" s="8" t="s">
        <v>32</v>
      </c>
      <c r="H150" s="19" t="s">
        <v>19</v>
      </c>
      <c r="I150" s="7" t="s">
        <v>1003</v>
      </c>
      <c r="J150" s="19" t="s">
        <v>1004</v>
      </c>
      <c r="K150" s="9" t="s">
        <v>41</v>
      </c>
      <c r="L150" s="60" t="s">
        <v>1005</v>
      </c>
      <c r="M150" s="22">
        <v>39784</v>
      </c>
      <c r="N150" s="22">
        <v>40543</v>
      </c>
      <c r="O150" s="13">
        <v>42618</v>
      </c>
      <c r="P150" s="22">
        <v>40219</v>
      </c>
      <c r="Q150" s="53">
        <v>40776.750000000007</v>
      </c>
      <c r="R150" s="25">
        <f t="shared" si="5"/>
        <v>0.17500023282293536</v>
      </c>
      <c r="S150" s="52">
        <v>27184.569999999978</v>
      </c>
      <c r="T150" s="52">
        <v>13592.180000000006</v>
      </c>
      <c r="U150" s="52">
        <v>0</v>
      </c>
      <c r="V150" s="52">
        <v>0</v>
      </c>
      <c r="W150" s="52">
        <v>0</v>
      </c>
      <c r="X150" s="52">
        <f t="shared" si="4"/>
        <v>81553.499999999985</v>
      </c>
      <c r="Y150" s="52">
        <v>151457.19999999998</v>
      </c>
      <c r="Z150" s="52">
        <v>233009.69000000006</v>
      </c>
      <c r="AA150" s="7" t="s">
        <v>1006</v>
      </c>
      <c r="AB150" s="8"/>
    </row>
    <row r="151" spans="1:28" ht="409.5" x14ac:dyDescent="0.25">
      <c r="A151" s="18" t="s">
        <v>28</v>
      </c>
      <c r="B151" s="19" t="s">
        <v>38</v>
      </c>
      <c r="C151" s="20" t="s">
        <v>1007</v>
      </c>
      <c r="D151" s="20" t="s">
        <v>1007</v>
      </c>
      <c r="E151" s="20" t="s">
        <v>1008</v>
      </c>
      <c r="F151" s="21" t="s">
        <v>41</v>
      </c>
      <c r="G151" s="7" t="s">
        <v>32</v>
      </c>
      <c r="H151" s="19" t="s">
        <v>21</v>
      </c>
      <c r="I151" s="7" t="s">
        <v>1009</v>
      </c>
      <c r="J151" s="19" t="s">
        <v>43</v>
      </c>
      <c r="K151" s="9" t="s">
        <v>1010</v>
      </c>
      <c r="L151" s="60" t="s">
        <v>1011</v>
      </c>
      <c r="M151" s="22">
        <v>39867</v>
      </c>
      <c r="N151" s="22">
        <v>40786</v>
      </c>
      <c r="O151" s="13">
        <v>42618</v>
      </c>
      <c r="P151" s="22">
        <v>40038</v>
      </c>
      <c r="Q151" s="52">
        <v>60531.000000000022</v>
      </c>
      <c r="R151" s="25">
        <f t="shared" si="5"/>
        <v>0.14048502390097473</v>
      </c>
      <c r="S151" s="52">
        <v>40354</v>
      </c>
      <c r="T151" s="52">
        <v>0</v>
      </c>
      <c r="U151" s="52">
        <v>0</v>
      </c>
      <c r="V151" s="52">
        <v>20176.999999999996</v>
      </c>
      <c r="W151" s="52">
        <v>0</v>
      </c>
      <c r="X151" s="52">
        <f t="shared" si="4"/>
        <v>121062.00000000003</v>
      </c>
      <c r="Y151" s="52">
        <v>309809.55</v>
      </c>
      <c r="Z151" s="52">
        <v>430871.55</v>
      </c>
      <c r="AA151" s="7" t="s">
        <v>1012</v>
      </c>
      <c r="AB151" s="8"/>
    </row>
    <row r="152" spans="1:28" ht="409.5" x14ac:dyDescent="0.25">
      <c r="A152" s="7" t="s">
        <v>28</v>
      </c>
      <c r="B152" s="19" t="s">
        <v>38</v>
      </c>
      <c r="C152" s="20" t="s">
        <v>1013</v>
      </c>
      <c r="D152" s="20" t="s">
        <v>1013</v>
      </c>
      <c r="E152" s="20" t="s">
        <v>1014</v>
      </c>
      <c r="F152" s="21" t="s">
        <v>41</v>
      </c>
      <c r="G152" s="8" t="s">
        <v>32</v>
      </c>
      <c r="H152" s="19" t="s">
        <v>19</v>
      </c>
      <c r="I152" s="7" t="s">
        <v>1015</v>
      </c>
      <c r="J152" s="19" t="s">
        <v>1004</v>
      </c>
      <c r="K152" s="9" t="s">
        <v>41</v>
      </c>
      <c r="L152" s="60" t="s">
        <v>1016</v>
      </c>
      <c r="M152" s="22">
        <v>39787</v>
      </c>
      <c r="N152" s="22">
        <v>40724</v>
      </c>
      <c r="O152" s="13">
        <v>42618</v>
      </c>
      <c r="P152" s="22">
        <v>39939</v>
      </c>
      <c r="Q152" s="52">
        <v>83156.810000000027</v>
      </c>
      <c r="R152" s="25">
        <f t="shared" si="5"/>
        <v>0.17500023254289945</v>
      </c>
      <c r="S152" s="52">
        <v>55437.780000000006</v>
      </c>
      <c r="T152" s="52">
        <v>27718.919999999987</v>
      </c>
      <c r="U152" s="52">
        <v>0</v>
      </c>
      <c r="V152" s="52">
        <v>0</v>
      </c>
      <c r="W152" s="52">
        <v>0</v>
      </c>
      <c r="X152" s="52">
        <f t="shared" si="4"/>
        <v>166313.51</v>
      </c>
      <c r="Y152" s="52">
        <v>308868.14</v>
      </c>
      <c r="Z152" s="52">
        <v>475181.13999999984</v>
      </c>
      <c r="AA152" s="7" t="s">
        <v>1017</v>
      </c>
      <c r="AB152" s="8"/>
    </row>
    <row r="153" spans="1:28" ht="409.5" x14ac:dyDescent="0.25">
      <c r="A153" s="18" t="s">
        <v>28</v>
      </c>
      <c r="B153" s="19" t="s">
        <v>38</v>
      </c>
      <c r="C153" s="20" t="s">
        <v>1018</v>
      </c>
      <c r="D153" s="20" t="s">
        <v>1018</v>
      </c>
      <c r="E153" s="20" t="s">
        <v>1019</v>
      </c>
      <c r="F153" s="21" t="s">
        <v>41</v>
      </c>
      <c r="G153" s="7" t="s">
        <v>32</v>
      </c>
      <c r="H153" s="19" t="s">
        <v>19</v>
      </c>
      <c r="I153" s="7" t="s">
        <v>1020</v>
      </c>
      <c r="J153" s="19" t="s">
        <v>278</v>
      </c>
      <c r="K153" s="9" t="s">
        <v>41</v>
      </c>
      <c r="L153" s="60" t="s">
        <v>1021</v>
      </c>
      <c r="M153" s="22">
        <v>39786</v>
      </c>
      <c r="N153" s="22">
        <v>40452</v>
      </c>
      <c r="O153" s="13">
        <v>42618</v>
      </c>
      <c r="P153" s="22">
        <v>40042</v>
      </c>
      <c r="Q153" s="52">
        <v>66594.76999999999</v>
      </c>
      <c r="R153" s="25">
        <f t="shared" si="5"/>
        <v>0.1750003830076419</v>
      </c>
      <c r="S153" s="52">
        <v>44396.439999999973</v>
      </c>
      <c r="T153" s="52">
        <v>22198.269999999997</v>
      </c>
      <c r="U153" s="52">
        <v>0</v>
      </c>
      <c r="V153" s="52">
        <v>0</v>
      </c>
      <c r="W153" s="52">
        <v>0</v>
      </c>
      <c r="X153" s="52">
        <f t="shared" si="4"/>
        <v>133189.47999999995</v>
      </c>
      <c r="Y153" s="52">
        <v>247351.65999999986</v>
      </c>
      <c r="Z153" s="52">
        <v>380540.71</v>
      </c>
      <c r="AA153" s="7" t="s">
        <v>1022</v>
      </c>
      <c r="AB153" s="8"/>
    </row>
    <row r="154" spans="1:28" ht="180" x14ac:dyDescent="0.25">
      <c r="A154" s="7" t="s">
        <v>28</v>
      </c>
      <c r="B154" s="19" t="s">
        <v>38</v>
      </c>
      <c r="C154" s="20" t="s">
        <v>1023</v>
      </c>
      <c r="D154" s="30" t="s">
        <v>1024</v>
      </c>
      <c r="E154" s="20" t="s">
        <v>1025</v>
      </c>
      <c r="F154" s="21" t="s">
        <v>41</v>
      </c>
      <c r="G154" s="8" t="s">
        <v>32</v>
      </c>
      <c r="H154" s="19" t="s">
        <v>20</v>
      </c>
      <c r="I154" s="7" t="s">
        <v>1026</v>
      </c>
      <c r="J154" s="19" t="s">
        <v>495</v>
      </c>
      <c r="K154" s="9" t="s">
        <v>1027</v>
      </c>
      <c r="L154" s="8" t="s">
        <v>1028</v>
      </c>
      <c r="M154" s="22">
        <v>39867</v>
      </c>
      <c r="N154" s="22">
        <v>40725</v>
      </c>
      <c r="O154" s="13">
        <v>42618</v>
      </c>
      <c r="P154" s="22">
        <v>40135</v>
      </c>
      <c r="Q154" s="52">
        <v>125000</v>
      </c>
      <c r="R154" s="25">
        <f t="shared" si="5"/>
        <v>0.13071891323851087</v>
      </c>
      <c r="S154" s="52">
        <v>83333.33</v>
      </c>
      <c r="T154" s="52">
        <v>0</v>
      </c>
      <c r="U154" s="52">
        <v>41666.669999999984</v>
      </c>
      <c r="V154" s="52">
        <v>0</v>
      </c>
      <c r="W154" s="52">
        <v>0</v>
      </c>
      <c r="X154" s="52">
        <f t="shared" si="4"/>
        <v>250000</v>
      </c>
      <c r="Y154" s="52">
        <v>706250.30000000016</v>
      </c>
      <c r="Z154" s="52">
        <v>956250.3</v>
      </c>
      <c r="AA154" s="7" t="s">
        <v>1029</v>
      </c>
      <c r="AB154" s="8"/>
    </row>
    <row r="155" spans="1:28" ht="409.5" x14ac:dyDescent="0.25">
      <c r="A155" s="18" t="s">
        <v>28</v>
      </c>
      <c r="B155" s="19" t="s">
        <v>38</v>
      </c>
      <c r="C155" s="20" t="s">
        <v>1030</v>
      </c>
      <c r="D155" s="30" t="s">
        <v>1031</v>
      </c>
      <c r="E155" s="20" t="s">
        <v>1032</v>
      </c>
      <c r="F155" s="21" t="s">
        <v>41</v>
      </c>
      <c r="G155" s="7" t="s">
        <v>32</v>
      </c>
      <c r="H155" s="19" t="s">
        <v>19</v>
      </c>
      <c r="I155" s="7" t="s">
        <v>1033</v>
      </c>
      <c r="J155" s="19" t="s">
        <v>693</v>
      </c>
      <c r="K155" s="9" t="s">
        <v>41</v>
      </c>
      <c r="L155" s="60" t="s">
        <v>1034</v>
      </c>
      <c r="M155" s="22">
        <v>39899</v>
      </c>
      <c r="N155" s="22">
        <v>40724</v>
      </c>
      <c r="O155" s="13">
        <v>42618</v>
      </c>
      <c r="P155" s="22">
        <v>40429</v>
      </c>
      <c r="Q155" s="52">
        <v>17858.949999999997</v>
      </c>
      <c r="R155" s="25">
        <f t="shared" si="5"/>
        <v>0.17500031356882872</v>
      </c>
      <c r="S155" s="52">
        <v>11905.960000000001</v>
      </c>
      <c r="T155" s="52">
        <v>5952.96</v>
      </c>
      <c r="U155" s="52">
        <v>0</v>
      </c>
      <c r="V155" s="52">
        <v>0</v>
      </c>
      <c r="W155" s="52">
        <v>0</v>
      </c>
      <c r="X155" s="52">
        <f t="shared" si="4"/>
        <v>35717.869999999995</v>
      </c>
      <c r="Y155" s="52">
        <v>66333.419999999984</v>
      </c>
      <c r="Z155" s="52">
        <v>102050.95999999999</v>
      </c>
      <c r="AA155" s="7" t="s">
        <v>1035</v>
      </c>
      <c r="AB155" s="8"/>
    </row>
    <row r="156" spans="1:28" ht="409.5" x14ac:dyDescent="0.25">
      <c r="A156" s="7" t="s">
        <v>28</v>
      </c>
      <c r="B156" s="19" t="s">
        <v>38</v>
      </c>
      <c r="C156" s="20" t="s">
        <v>1036</v>
      </c>
      <c r="D156" s="30" t="s">
        <v>1037</v>
      </c>
      <c r="E156" s="20" t="s">
        <v>1038</v>
      </c>
      <c r="F156" s="21" t="s">
        <v>41</v>
      </c>
      <c r="G156" s="8" t="s">
        <v>32</v>
      </c>
      <c r="H156" s="19" t="s">
        <v>21</v>
      </c>
      <c r="I156" s="7" t="s">
        <v>1039</v>
      </c>
      <c r="J156" s="19" t="s">
        <v>226</v>
      </c>
      <c r="K156" s="9" t="s">
        <v>1040</v>
      </c>
      <c r="L156" s="60" t="s">
        <v>1041</v>
      </c>
      <c r="M156" s="22">
        <v>39841</v>
      </c>
      <c r="N156" s="22">
        <v>40908</v>
      </c>
      <c r="O156" s="13">
        <v>42618</v>
      </c>
      <c r="P156" s="22">
        <v>40136</v>
      </c>
      <c r="Q156" s="52">
        <v>25732.979999999996</v>
      </c>
      <c r="R156" s="25">
        <f t="shared" si="5"/>
        <v>0.17500149954768743</v>
      </c>
      <c r="S156" s="52">
        <v>17155.29</v>
      </c>
      <c r="T156" s="52">
        <v>0</v>
      </c>
      <c r="U156" s="52">
        <v>0</v>
      </c>
      <c r="V156" s="52">
        <v>8577.56</v>
      </c>
      <c r="W156" s="52">
        <v>0</v>
      </c>
      <c r="X156" s="52">
        <f t="shared" si="4"/>
        <v>51465.829999999994</v>
      </c>
      <c r="Y156" s="52">
        <v>95578.899999999965</v>
      </c>
      <c r="Z156" s="52">
        <v>147044.34</v>
      </c>
      <c r="AA156" s="7" t="s">
        <v>1042</v>
      </c>
      <c r="AB156" s="8"/>
    </row>
    <row r="157" spans="1:28" ht="405" x14ac:dyDescent="0.25">
      <c r="A157" s="18" t="s">
        <v>28</v>
      </c>
      <c r="B157" s="19" t="s">
        <v>38</v>
      </c>
      <c r="C157" s="20" t="s">
        <v>1043</v>
      </c>
      <c r="D157" s="30" t="s">
        <v>1044</v>
      </c>
      <c r="E157" s="20" t="s">
        <v>1045</v>
      </c>
      <c r="F157" s="21" t="s">
        <v>41</v>
      </c>
      <c r="G157" s="7" t="s">
        <v>32</v>
      </c>
      <c r="H157" s="19" t="s">
        <v>19</v>
      </c>
      <c r="I157" s="7" t="s">
        <v>1046</v>
      </c>
      <c r="J157" s="19" t="s">
        <v>1047</v>
      </c>
      <c r="K157" s="9" t="s">
        <v>1048</v>
      </c>
      <c r="L157" s="60" t="s">
        <v>1049</v>
      </c>
      <c r="M157" s="22">
        <v>39860</v>
      </c>
      <c r="N157" s="22">
        <v>40694</v>
      </c>
      <c r="O157" s="13">
        <v>42618</v>
      </c>
      <c r="P157" s="22">
        <v>40080</v>
      </c>
      <c r="Q157" s="52">
        <v>112064.06000000003</v>
      </c>
      <c r="R157" s="25">
        <f t="shared" si="5"/>
        <v>0.17500057311157863</v>
      </c>
      <c r="S157" s="52">
        <v>74709.260000000009</v>
      </c>
      <c r="T157" s="52">
        <v>37354.429999999993</v>
      </c>
      <c r="U157" s="52">
        <v>0</v>
      </c>
      <c r="V157" s="52">
        <v>0</v>
      </c>
      <c r="W157" s="52">
        <v>0</v>
      </c>
      <c r="X157" s="52">
        <f t="shared" si="4"/>
        <v>224127.75000000003</v>
      </c>
      <c r="Y157" s="52">
        <v>416236.74</v>
      </c>
      <c r="Z157" s="52">
        <v>640363.96000000008</v>
      </c>
      <c r="AA157" s="7" t="s">
        <v>1050</v>
      </c>
      <c r="AB157" s="8"/>
    </row>
    <row r="158" spans="1:28" ht="300" x14ac:dyDescent="0.25">
      <c r="A158" s="7" t="s">
        <v>28</v>
      </c>
      <c r="B158" s="19" t="s">
        <v>38</v>
      </c>
      <c r="C158" s="20" t="s">
        <v>1051</v>
      </c>
      <c r="D158" s="20" t="s">
        <v>1052</v>
      </c>
      <c r="E158" s="20" t="s">
        <v>1053</v>
      </c>
      <c r="F158" s="21" t="s">
        <v>41</v>
      </c>
      <c r="G158" s="8" t="s">
        <v>32</v>
      </c>
      <c r="H158" s="19" t="s">
        <v>21</v>
      </c>
      <c r="I158" s="7" t="s">
        <v>1054</v>
      </c>
      <c r="J158" s="19" t="s">
        <v>43</v>
      </c>
      <c r="K158" s="9" t="s">
        <v>1055</v>
      </c>
      <c r="L158" s="60" t="s">
        <v>1056</v>
      </c>
      <c r="M158" s="22">
        <v>39857</v>
      </c>
      <c r="N158" s="22">
        <v>40694</v>
      </c>
      <c r="O158" s="13">
        <v>42618</v>
      </c>
      <c r="P158" s="22">
        <v>40038</v>
      </c>
      <c r="Q158" s="52">
        <v>88514.000000000029</v>
      </c>
      <c r="R158" s="25">
        <f t="shared" si="5"/>
        <v>0.13617538461538467</v>
      </c>
      <c r="S158" s="52">
        <v>59009.999999999993</v>
      </c>
      <c r="T158" s="52">
        <v>0</v>
      </c>
      <c r="U158" s="52">
        <v>0</v>
      </c>
      <c r="V158" s="52">
        <v>29505</v>
      </c>
      <c r="W158" s="52">
        <v>0</v>
      </c>
      <c r="X158" s="52">
        <f t="shared" si="4"/>
        <v>177029.00000000003</v>
      </c>
      <c r="Y158" s="52">
        <v>511425.68999999994</v>
      </c>
      <c r="Z158" s="52">
        <v>650000</v>
      </c>
      <c r="AA158" s="7" t="s">
        <v>1057</v>
      </c>
      <c r="AB158" s="8"/>
    </row>
    <row r="159" spans="1:28" ht="409.5" x14ac:dyDescent="0.25">
      <c r="A159" s="18" t="s">
        <v>28</v>
      </c>
      <c r="B159" s="19" t="s">
        <v>38</v>
      </c>
      <c r="C159" s="20" t="s">
        <v>1058</v>
      </c>
      <c r="D159" s="20" t="s">
        <v>1058</v>
      </c>
      <c r="E159" s="20" t="s">
        <v>1059</v>
      </c>
      <c r="F159" s="21" t="s">
        <v>41</v>
      </c>
      <c r="G159" s="7" t="s">
        <v>32</v>
      </c>
      <c r="H159" s="19" t="s">
        <v>19</v>
      </c>
      <c r="I159" s="7" t="s">
        <v>1060</v>
      </c>
      <c r="J159" s="19" t="s">
        <v>1061</v>
      </c>
      <c r="K159" s="9" t="s">
        <v>1062</v>
      </c>
      <c r="L159" s="60" t="s">
        <v>1063</v>
      </c>
      <c r="M159" s="22">
        <v>39896</v>
      </c>
      <c r="N159" s="22">
        <v>40969</v>
      </c>
      <c r="O159" s="13">
        <v>42618</v>
      </c>
      <c r="P159" s="22">
        <v>40259</v>
      </c>
      <c r="Q159" s="52">
        <v>124999.99999999999</v>
      </c>
      <c r="R159" s="25">
        <f t="shared" si="5"/>
        <v>0.1425863412482859</v>
      </c>
      <c r="S159" s="52">
        <v>83333.330000000016</v>
      </c>
      <c r="T159" s="52">
        <v>41666.67</v>
      </c>
      <c r="U159" s="52">
        <v>0</v>
      </c>
      <c r="V159" s="52">
        <v>0</v>
      </c>
      <c r="W159" s="52">
        <v>0</v>
      </c>
      <c r="X159" s="52">
        <f t="shared" si="4"/>
        <v>250000</v>
      </c>
      <c r="Y159" s="52">
        <v>626662.12999999989</v>
      </c>
      <c r="Z159" s="52">
        <v>876661.81</v>
      </c>
      <c r="AA159" s="7" t="s">
        <v>1064</v>
      </c>
      <c r="AB159" s="8"/>
    </row>
    <row r="160" spans="1:28" ht="360" x14ac:dyDescent="0.25">
      <c r="A160" s="7" t="s">
        <v>28</v>
      </c>
      <c r="B160" s="19" t="s">
        <v>38</v>
      </c>
      <c r="C160" s="20" t="s">
        <v>1065</v>
      </c>
      <c r="D160" s="30" t="s">
        <v>1066</v>
      </c>
      <c r="E160" s="20" t="s">
        <v>1067</v>
      </c>
      <c r="F160" s="21" t="s">
        <v>41</v>
      </c>
      <c r="G160" s="8" t="s">
        <v>32</v>
      </c>
      <c r="H160" s="19" t="s">
        <v>19</v>
      </c>
      <c r="I160" s="7" t="s">
        <v>1068</v>
      </c>
      <c r="J160" s="19" t="s">
        <v>1069</v>
      </c>
      <c r="K160" s="9" t="s">
        <v>1070</v>
      </c>
      <c r="L160" s="60" t="s">
        <v>1071</v>
      </c>
      <c r="M160" s="22">
        <v>39855</v>
      </c>
      <c r="N160" s="22">
        <v>40633</v>
      </c>
      <c r="O160" s="13">
        <v>42618</v>
      </c>
      <c r="P160" s="22">
        <v>40219</v>
      </c>
      <c r="Q160" s="52">
        <v>124999.99999999999</v>
      </c>
      <c r="R160" s="25">
        <f t="shared" si="5"/>
        <v>0.15597607481740566</v>
      </c>
      <c r="S160" s="52">
        <v>83333.329999999987</v>
      </c>
      <c r="T160" s="52">
        <v>41666.670000000013</v>
      </c>
      <c r="U160" s="52">
        <v>0</v>
      </c>
      <c r="V160" s="52">
        <v>0</v>
      </c>
      <c r="W160" s="52">
        <v>0</v>
      </c>
      <c r="X160" s="52">
        <f t="shared" si="4"/>
        <v>249999.99999999997</v>
      </c>
      <c r="Y160" s="52">
        <v>551405.04</v>
      </c>
      <c r="Z160" s="52">
        <v>801404.96</v>
      </c>
      <c r="AA160" s="7" t="s">
        <v>1072</v>
      </c>
      <c r="AB160" s="8"/>
    </row>
    <row r="161" spans="1:28" ht="255" x14ac:dyDescent="0.25">
      <c r="A161" s="18" t="s">
        <v>28</v>
      </c>
      <c r="B161" s="19" t="s">
        <v>38</v>
      </c>
      <c r="C161" s="20" t="s">
        <v>1073</v>
      </c>
      <c r="D161" s="30" t="s">
        <v>1073</v>
      </c>
      <c r="E161" s="20" t="s">
        <v>1074</v>
      </c>
      <c r="F161" s="21" t="s">
        <v>41</v>
      </c>
      <c r="G161" s="7" t="s">
        <v>32</v>
      </c>
      <c r="H161" s="19" t="s">
        <v>19</v>
      </c>
      <c r="I161" s="7" t="s">
        <v>1075</v>
      </c>
      <c r="J161" s="19" t="s">
        <v>1004</v>
      </c>
      <c r="K161" s="9" t="s">
        <v>1076</v>
      </c>
      <c r="L161" s="8" t="s">
        <v>1077</v>
      </c>
      <c r="M161" s="22">
        <v>39793</v>
      </c>
      <c r="N161" s="22">
        <v>40786</v>
      </c>
      <c r="O161" s="13">
        <v>42618</v>
      </c>
      <c r="P161" s="22">
        <v>40077</v>
      </c>
      <c r="Q161" s="52">
        <v>2273.5800000000004</v>
      </c>
      <c r="R161" s="25">
        <f t="shared" si="5"/>
        <v>0.17500061577113021</v>
      </c>
      <c r="S161" s="52">
        <v>1515.6999999999998</v>
      </c>
      <c r="T161" s="52">
        <v>757.86000000000013</v>
      </c>
      <c r="U161" s="52">
        <v>0</v>
      </c>
      <c r="V161" s="52">
        <v>0</v>
      </c>
      <c r="W161" s="52">
        <v>0</v>
      </c>
      <c r="X161" s="52">
        <f t="shared" si="4"/>
        <v>4547.1400000000003</v>
      </c>
      <c r="Y161" s="52">
        <v>8444.7200000000012</v>
      </c>
      <c r="Z161" s="52">
        <v>12991.84</v>
      </c>
      <c r="AA161" s="7" t="s">
        <v>1078</v>
      </c>
      <c r="AB161" s="8"/>
    </row>
    <row r="162" spans="1:28" ht="409.5" x14ac:dyDescent="0.25">
      <c r="A162" s="7" t="s">
        <v>28</v>
      </c>
      <c r="B162" s="19" t="s">
        <v>38</v>
      </c>
      <c r="C162" s="20" t="s">
        <v>1079</v>
      </c>
      <c r="D162" s="30" t="s">
        <v>1080</v>
      </c>
      <c r="E162" s="20" t="s">
        <v>1081</v>
      </c>
      <c r="F162" s="21" t="s">
        <v>41</v>
      </c>
      <c r="G162" s="8" t="s">
        <v>32</v>
      </c>
      <c r="H162" s="19" t="s">
        <v>21</v>
      </c>
      <c r="I162" s="7" t="s">
        <v>1082</v>
      </c>
      <c r="J162" s="19" t="s">
        <v>1083</v>
      </c>
      <c r="K162" s="9" t="s">
        <v>1084</v>
      </c>
      <c r="L162" s="60" t="s">
        <v>1085</v>
      </c>
      <c r="M162" s="22">
        <v>39910</v>
      </c>
      <c r="N162" s="22">
        <v>40770</v>
      </c>
      <c r="O162" s="13">
        <v>42618</v>
      </c>
      <c r="P162" s="22">
        <v>40077</v>
      </c>
      <c r="Q162" s="52">
        <v>75191.559999999969</v>
      </c>
      <c r="R162" s="25">
        <f t="shared" si="5"/>
        <v>0.24999762276111456</v>
      </c>
      <c r="S162" s="52">
        <v>50128.330000000016</v>
      </c>
      <c r="T162" s="52">
        <v>0</v>
      </c>
      <c r="U162" s="52">
        <v>0</v>
      </c>
      <c r="V162" s="52">
        <v>25064.14</v>
      </c>
      <c r="W162" s="52">
        <v>0</v>
      </c>
      <c r="X162" s="52">
        <f t="shared" si="4"/>
        <v>150384.02999999997</v>
      </c>
      <c r="Y162" s="52">
        <v>150385.14000000001</v>
      </c>
      <c r="Z162" s="52">
        <v>300769.10000000009</v>
      </c>
      <c r="AA162" s="7" t="s">
        <v>1086</v>
      </c>
      <c r="AB162" s="8"/>
    </row>
    <row r="163" spans="1:28" ht="409.5" x14ac:dyDescent="0.25">
      <c r="A163" s="18" t="s">
        <v>28</v>
      </c>
      <c r="B163" s="19" t="s">
        <v>38</v>
      </c>
      <c r="C163" s="20" t="s">
        <v>1087</v>
      </c>
      <c r="D163" s="30" t="s">
        <v>1088</v>
      </c>
      <c r="E163" s="20" t="s">
        <v>1089</v>
      </c>
      <c r="F163" s="21" t="s">
        <v>41</v>
      </c>
      <c r="G163" s="7" t="s">
        <v>32</v>
      </c>
      <c r="H163" s="19" t="s">
        <v>19</v>
      </c>
      <c r="I163" s="7" t="s">
        <v>1090</v>
      </c>
      <c r="J163" s="19" t="s">
        <v>768</v>
      </c>
      <c r="K163" s="9" t="s">
        <v>1091</v>
      </c>
      <c r="L163" s="60" t="s">
        <v>1092</v>
      </c>
      <c r="M163" s="22">
        <v>39898</v>
      </c>
      <c r="N163" s="22">
        <v>40543</v>
      </c>
      <c r="O163" s="13">
        <v>42618</v>
      </c>
      <c r="P163" s="22">
        <v>39932</v>
      </c>
      <c r="Q163" s="52">
        <v>10000</v>
      </c>
      <c r="R163" s="25">
        <f t="shared" si="5"/>
        <v>0.20094686161191533</v>
      </c>
      <c r="S163" s="52">
        <v>6666.6699999999992</v>
      </c>
      <c r="T163" s="52">
        <v>3333.33</v>
      </c>
      <c r="U163" s="52">
        <v>0</v>
      </c>
      <c r="V163" s="52">
        <v>0</v>
      </c>
      <c r="W163" s="52">
        <v>0</v>
      </c>
      <c r="X163" s="52">
        <f t="shared" si="4"/>
        <v>20000</v>
      </c>
      <c r="Y163" s="52">
        <v>29764.399999999998</v>
      </c>
      <c r="Z163" s="52">
        <v>49764.4</v>
      </c>
      <c r="AA163" s="7" t="s">
        <v>1093</v>
      </c>
      <c r="AB163" s="8"/>
    </row>
    <row r="164" spans="1:28" ht="409.5" x14ac:dyDescent="0.25">
      <c r="A164" s="7" t="s">
        <v>28</v>
      </c>
      <c r="B164" s="19" t="s">
        <v>38</v>
      </c>
      <c r="C164" s="20" t="s">
        <v>1094</v>
      </c>
      <c r="D164" s="30" t="s">
        <v>1095</v>
      </c>
      <c r="E164" s="20" t="s">
        <v>1096</v>
      </c>
      <c r="F164" s="21" t="s">
        <v>41</v>
      </c>
      <c r="G164" s="8" t="s">
        <v>32</v>
      </c>
      <c r="H164" s="19" t="s">
        <v>21</v>
      </c>
      <c r="I164" s="7" t="s">
        <v>1097</v>
      </c>
      <c r="J164" s="19" t="s">
        <v>1098</v>
      </c>
      <c r="K164" s="9" t="s">
        <v>1099</v>
      </c>
      <c r="L164" s="60" t="s">
        <v>1100</v>
      </c>
      <c r="M164" s="22">
        <v>39801</v>
      </c>
      <c r="N164" s="22">
        <v>40531</v>
      </c>
      <c r="O164" s="13">
        <v>42618</v>
      </c>
      <c r="P164" s="22">
        <v>40077</v>
      </c>
      <c r="Q164" s="56">
        <v>17845.280000000002</v>
      </c>
      <c r="R164" s="48">
        <f t="shared" si="5"/>
        <v>0.17500008335541437</v>
      </c>
      <c r="S164" s="56">
        <v>11896.869999999999</v>
      </c>
      <c r="T164" s="56">
        <v>0</v>
      </c>
      <c r="U164" s="56">
        <v>0</v>
      </c>
      <c r="V164" s="56">
        <v>5948.4100000000008</v>
      </c>
      <c r="W164" s="56">
        <v>0</v>
      </c>
      <c r="X164" s="56">
        <f t="shared" si="4"/>
        <v>35690.560000000005</v>
      </c>
      <c r="Y164" s="56">
        <v>66282.51999999999</v>
      </c>
      <c r="Z164" s="57">
        <v>101972.98</v>
      </c>
      <c r="AA164" s="7" t="s">
        <v>1101</v>
      </c>
      <c r="AB164" s="8"/>
    </row>
    <row r="165" spans="1:28" ht="405" x14ac:dyDescent="0.25">
      <c r="A165" s="18" t="s">
        <v>28</v>
      </c>
      <c r="B165" s="19" t="s">
        <v>38</v>
      </c>
      <c r="C165" s="20" t="s">
        <v>1102</v>
      </c>
      <c r="D165" s="30" t="s">
        <v>1102</v>
      </c>
      <c r="E165" s="20" t="s">
        <v>1103</v>
      </c>
      <c r="F165" s="21" t="s">
        <v>41</v>
      </c>
      <c r="G165" s="7" t="s">
        <v>32</v>
      </c>
      <c r="H165" s="19" t="s">
        <v>19</v>
      </c>
      <c r="I165" s="7" t="s">
        <v>1104</v>
      </c>
      <c r="J165" s="19" t="s">
        <v>258</v>
      </c>
      <c r="K165" s="9" t="s">
        <v>1105</v>
      </c>
      <c r="L165" s="60" t="s">
        <v>1106</v>
      </c>
      <c r="M165" s="22">
        <v>39801</v>
      </c>
      <c r="N165" s="22">
        <v>40724</v>
      </c>
      <c r="O165" s="13">
        <v>42618</v>
      </c>
      <c r="P165" s="22">
        <v>40080</v>
      </c>
      <c r="Q165" s="52">
        <v>32676.219999999994</v>
      </c>
      <c r="R165" s="25">
        <f t="shared" si="5"/>
        <v>0.17500024100127995</v>
      </c>
      <c r="S165" s="52">
        <v>21784.12</v>
      </c>
      <c r="T165" s="52">
        <v>10892.090000000002</v>
      </c>
      <c r="U165" s="52">
        <v>0</v>
      </c>
      <c r="V165" s="52">
        <v>0</v>
      </c>
      <c r="W165" s="52">
        <v>0</v>
      </c>
      <c r="X165" s="52">
        <f t="shared" si="4"/>
        <v>65352.43</v>
      </c>
      <c r="Y165" s="52">
        <v>121369.28000000001</v>
      </c>
      <c r="Z165" s="52">
        <v>186721</v>
      </c>
      <c r="AA165" s="7" t="s">
        <v>1107</v>
      </c>
      <c r="AB165" s="8"/>
    </row>
    <row r="166" spans="1:28" ht="409.5" x14ac:dyDescent="0.25">
      <c r="A166" s="7" t="s">
        <v>28</v>
      </c>
      <c r="B166" s="19" t="s">
        <v>38</v>
      </c>
      <c r="C166" s="20" t="s">
        <v>1108</v>
      </c>
      <c r="D166" s="30" t="s">
        <v>1109</v>
      </c>
      <c r="E166" s="20" t="s">
        <v>1110</v>
      </c>
      <c r="F166" s="21" t="s">
        <v>41</v>
      </c>
      <c r="G166" s="8" t="s">
        <v>32</v>
      </c>
      <c r="H166" s="19" t="s">
        <v>19</v>
      </c>
      <c r="I166" s="31" t="s">
        <v>1111</v>
      </c>
      <c r="J166" s="19" t="s">
        <v>1112</v>
      </c>
      <c r="K166" s="9" t="s">
        <v>1113</v>
      </c>
      <c r="L166" s="60" t="s">
        <v>1114</v>
      </c>
      <c r="M166" s="22">
        <v>39801</v>
      </c>
      <c r="N166" s="22">
        <v>41060</v>
      </c>
      <c r="O166" s="13">
        <v>42618</v>
      </c>
      <c r="P166" s="22">
        <v>40221</v>
      </c>
      <c r="Q166" s="52">
        <v>10500</v>
      </c>
      <c r="R166" s="25">
        <f t="shared" si="5"/>
        <v>0.17467902728735948</v>
      </c>
      <c r="S166" s="52">
        <v>7000</v>
      </c>
      <c r="T166" s="52">
        <v>3500</v>
      </c>
      <c r="U166" s="52">
        <v>0</v>
      </c>
      <c r="V166" s="52">
        <v>0</v>
      </c>
      <c r="W166" s="52">
        <v>0</v>
      </c>
      <c r="X166" s="52">
        <f t="shared" si="4"/>
        <v>21000</v>
      </c>
      <c r="Y166" s="52">
        <v>39110.25</v>
      </c>
      <c r="Z166" s="52">
        <v>60110.25</v>
      </c>
      <c r="AA166" s="7" t="s">
        <v>1115</v>
      </c>
      <c r="AB166" s="8"/>
    </row>
    <row r="167" spans="1:28" ht="409.5" x14ac:dyDescent="0.25">
      <c r="A167" s="18" t="s">
        <v>28</v>
      </c>
      <c r="B167" s="19" t="s">
        <v>38</v>
      </c>
      <c r="C167" s="20" t="s">
        <v>1116</v>
      </c>
      <c r="D167" s="30" t="s">
        <v>1117</v>
      </c>
      <c r="E167" s="20" t="s">
        <v>1118</v>
      </c>
      <c r="F167" s="21" t="s">
        <v>41</v>
      </c>
      <c r="G167" s="7" t="s">
        <v>32</v>
      </c>
      <c r="H167" s="19" t="s">
        <v>19</v>
      </c>
      <c r="I167" s="7" t="s">
        <v>1119</v>
      </c>
      <c r="J167" s="19" t="s">
        <v>1120</v>
      </c>
      <c r="K167" s="9" t="s">
        <v>1121</v>
      </c>
      <c r="L167" s="60" t="s">
        <v>1122</v>
      </c>
      <c r="M167" s="22">
        <v>39905</v>
      </c>
      <c r="N167" s="22">
        <v>41263</v>
      </c>
      <c r="O167" s="13">
        <v>42618</v>
      </c>
      <c r="P167" s="22">
        <v>40304</v>
      </c>
      <c r="Q167" s="52">
        <v>27883.979999999996</v>
      </c>
      <c r="R167" s="25">
        <f t="shared" si="5"/>
        <v>0.17500112968820603</v>
      </c>
      <c r="S167" s="52">
        <v>18589.249999999993</v>
      </c>
      <c r="T167" s="52">
        <v>9294.4499999999935</v>
      </c>
      <c r="U167" s="52">
        <v>0</v>
      </c>
      <c r="V167" s="52">
        <v>0</v>
      </c>
      <c r="W167" s="52">
        <v>0</v>
      </c>
      <c r="X167" s="52">
        <f t="shared" ref="X167:X230" si="6">SUM(Q167,S167,T167,U167,V167,W167)</f>
        <v>55767.679999999978</v>
      </c>
      <c r="Y167" s="52">
        <v>103568.56999999995</v>
      </c>
      <c r="Z167" s="52">
        <v>159336</v>
      </c>
      <c r="AA167" s="7" t="s">
        <v>1123</v>
      </c>
      <c r="AB167" s="8"/>
    </row>
    <row r="168" spans="1:28" ht="409.5" x14ac:dyDescent="0.25">
      <c r="A168" s="7" t="s">
        <v>28</v>
      </c>
      <c r="B168" s="19" t="s">
        <v>38</v>
      </c>
      <c r="C168" s="20" t="s">
        <v>1124</v>
      </c>
      <c r="D168" s="30" t="s">
        <v>1124</v>
      </c>
      <c r="E168" s="20" t="s">
        <v>1125</v>
      </c>
      <c r="F168" s="21" t="s">
        <v>41</v>
      </c>
      <c r="G168" s="8" t="s">
        <v>32</v>
      </c>
      <c r="H168" s="19" t="s">
        <v>19</v>
      </c>
      <c r="I168" s="7" t="s">
        <v>1126</v>
      </c>
      <c r="J168" s="19" t="s">
        <v>380</v>
      </c>
      <c r="K168" s="9" t="s">
        <v>1127</v>
      </c>
      <c r="L168" s="60" t="s">
        <v>1128</v>
      </c>
      <c r="M168" s="22">
        <v>39906</v>
      </c>
      <c r="N168" s="22">
        <v>41090</v>
      </c>
      <c r="O168" s="13">
        <v>42618</v>
      </c>
      <c r="P168" s="22">
        <v>40219</v>
      </c>
      <c r="Q168" s="52">
        <v>278572.80000000005</v>
      </c>
      <c r="R168" s="55">
        <f t="shared" si="5"/>
        <v>0.22327909608886876</v>
      </c>
      <c r="S168" s="52">
        <v>185716.04000000004</v>
      </c>
      <c r="T168" s="52">
        <v>86102.159999999989</v>
      </c>
      <c r="U168" s="52">
        <v>0</v>
      </c>
      <c r="V168" s="52">
        <v>6754.38</v>
      </c>
      <c r="W168" s="52">
        <v>0</v>
      </c>
      <c r="X168" s="52">
        <f t="shared" si="6"/>
        <v>557145.38000000012</v>
      </c>
      <c r="Y168" s="52">
        <v>690500.12000000011</v>
      </c>
      <c r="Z168" s="52">
        <v>1247643.8900000001</v>
      </c>
      <c r="AA168" s="7" t="s">
        <v>1129</v>
      </c>
      <c r="AB168" s="8"/>
    </row>
    <row r="169" spans="1:28" ht="409.5" x14ac:dyDescent="0.25">
      <c r="A169" s="18" t="s">
        <v>28</v>
      </c>
      <c r="B169" s="19" t="s">
        <v>38</v>
      </c>
      <c r="C169" s="20" t="s">
        <v>1130</v>
      </c>
      <c r="D169" s="30" t="s">
        <v>1131</v>
      </c>
      <c r="E169" s="20" t="s">
        <v>1132</v>
      </c>
      <c r="F169" s="21" t="s">
        <v>41</v>
      </c>
      <c r="G169" s="7" t="s">
        <v>32</v>
      </c>
      <c r="H169" s="19" t="s">
        <v>19</v>
      </c>
      <c r="I169" s="7" t="s">
        <v>1133</v>
      </c>
      <c r="J169" s="19" t="s">
        <v>1134</v>
      </c>
      <c r="K169" s="9" t="s">
        <v>1135</v>
      </c>
      <c r="L169" s="60" t="s">
        <v>1136</v>
      </c>
      <c r="M169" s="22">
        <v>39909</v>
      </c>
      <c r="N169" s="22">
        <v>40091</v>
      </c>
      <c r="O169" s="13">
        <v>42618</v>
      </c>
      <c r="P169" s="22">
        <v>40042</v>
      </c>
      <c r="Q169" s="52">
        <v>12500</v>
      </c>
      <c r="R169" s="25">
        <f t="shared" si="5"/>
        <v>0.15782828282828282</v>
      </c>
      <c r="S169" s="52">
        <v>8333.33</v>
      </c>
      <c r="T169" s="52">
        <v>4166.67</v>
      </c>
      <c r="U169" s="52">
        <v>0</v>
      </c>
      <c r="V169" s="52">
        <v>0</v>
      </c>
      <c r="W169" s="52">
        <v>0</v>
      </c>
      <c r="X169" s="52">
        <f t="shared" si="6"/>
        <v>25000</v>
      </c>
      <c r="Y169" s="52">
        <v>54200</v>
      </c>
      <c r="Z169" s="52">
        <v>79200</v>
      </c>
      <c r="AA169" s="7" t="s">
        <v>1137</v>
      </c>
      <c r="AB169" s="8"/>
    </row>
    <row r="170" spans="1:28" ht="135" x14ac:dyDescent="0.25">
      <c r="A170" s="7" t="s">
        <v>28</v>
      </c>
      <c r="B170" s="19" t="s">
        <v>38</v>
      </c>
      <c r="C170" s="20" t="s">
        <v>1138</v>
      </c>
      <c r="D170" s="30" t="s">
        <v>1138</v>
      </c>
      <c r="E170" s="20" t="s">
        <v>1139</v>
      </c>
      <c r="F170" s="21" t="s">
        <v>41</v>
      </c>
      <c r="G170" s="8" t="s">
        <v>32</v>
      </c>
      <c r="H170" s="19" t="s">
        <v>19</v>
      </c>
      <c r="I170" s="7" t="s">
        <v>1140</v>
      </c>
      <c r="J170" s="19" t="s">
        <v>1141</v>
      </c>
      <c r="K170" s="9" t="s">
        <v>1142</v>
      </c>
      <c r="L170" s="8" t="s">
        <v>1143</v>
      </c>
      <c r="M170" s="22">
        <v>39854</v>
      </c>
      <c r="N170" s="22">
        <v>40590</v>
      </c>
      <c r="O170" s="13">
        <v>42618</v>
      </c>
      <c r="P170" s="22">
        <v>40294</v>
      </c>
      <c r="Q170" s="52">
        <v>12039.390000000001</v>
      </c>
      <c r="R170" s="25">
        <f t="shared" si="5"/>
        <v>0.1750003924626245</v>
      </c>
      <c r="S170" s="52">
        <v>8026.2199999999993</v>
      </c>
      <c r="T170" s="52">
        <v>4013.0999999999995</v>
      </c>
      <c r="U170" s="52">
        <v>0</v>
      </c>
      <c r="V170" s="52">
        <v>0</v>
      </c>
      <c r="W170" s="52">
        <v>0</v>
      </c>
      <c r="X170" s="52">
        <f t="shared" si="6"/>
        <v>24078.71</v>
      </c>
      <c r="Y170" s="52">
        <v>44717.67</v>
      </c>
      <c r="Z170" s="52">
        <v>68796.36</v>
      </c>
      <c r="AA170" s="7" t="s">
        <v>1144</v>
      </c>
      <c r="AB170" s="8"/>
    </row>
    <row r="171" spans="1:28" ht="150" x14ac:dyDescent="0.25">
      <c r="A171" s="18" t="s">
        <v>28</v>
      </c>
      <c r="B171" s="19" t="s">
        <v>38</v>
      </c>
      <c r="C171" s="20" t="s">
        <v>1145</v>
      </c>
      <c r="D171" s="30" t="s">
        <v>1146</v>
      </c>
      <c r="E171" s="20" t="s">
        <v>1147</v>
      </c>
      <c r="F171" s="21" t="s">
        <v>41</v>
      </c>
      <c r="G171" s="7" t="s">
        <v>32</v>
      </c>
      <c r="H171" s="19" t="s">
        <v>19</v>
      </c>
      <c r="I171" s="31" t="s">
        <v>1148</v>
      </c>
      <c r="J171" s="19" t="s">
        <v>1149</v>
      </c>
      <c r="K171" s="9" t="s">
        <v>41</v>
      </c>
      <c r="L171" s="8" t="s">
        <v>1150</v>
      </c>
      <c r="M171" s="22">
        <v>39854</v>
      </c>
      <c r="N171" s="22">
        <v>40585</v>
      </c>
      <c r="O171" s="13">
        <v>42618</v>
      </c>
      <c r="P171" s="22">
        <v>40260</v>
      </c>
      <c r="Q171" s="52">
        <v>12500.000000000002</v>
      </c>
      <c r="R171" s="25">
        <f t="shared" si="5"/>
        <v>0.12667994069757274</v>
      </c>
      <c r="S171" s="52">
        <v>8333.33</v>
      </c>
      <c r="T171" s="52">
        <v>4166.67</v>
      </c>
      <c r="U171" s="52">
        <v>0</v>
      </c>
      <c r="V171" s="52">
        <v>0</v>
      </c>
      <c r="W171" s="52">
        <v>0</v>
      </c>
      <c r="X171" s="52">
        <f t="shared" si="6"/>
        <v>25000</v>
      </c>
      <c r="Y171" s="52">
        <v>73673.869999999981</v>
      </c>
      <c r="Z171" s="52">
        <v>98673.87</v>
      </c>
      <c r="AA171" s="46" t="s">
        <v>1151</v>
      </c>
      <c r="AB171" s="8"/>
    </row>
    <row r="172" spans="1:28" ht="360" x14ac:dyDescent="0.25">
      <c r="A172" s="7" t="s">
        <v>28</v>
      </c>
      <c r="B172" s="19" t="s">
        <v>38</v>
      </c>
      <c r="C172" s="30" t="s">
        <v>1152</v>
      </c>
      <c r="D172" s="30" t="s">
        <v>1153</v>
      </c>
      <c r="E172" s="20" t="s">
        <v>1154</v>
      </c>
      <c r="F172" s="21" t="s">
        <v>41</v>
      </c>
      <c r="G172" s="8" t="s">
        <v>32</v>
      </c>
      <c r="H172" s="19" t="s">
        <v>19</v>
      </c>
      <c r="I172" s="7" t="s">
        <v>1155</v>
      </c>
      <c r="J172" s="19" t="s">
        <v>768</v>
      </c>
      <c r="K172" s="9" t="s">
        <v>1156</v>
      </c>
      <c r="L172" s="60" t="s">
        <v>1157</v>
      </c>
      <c r="M172" s="22">
        <v>39853</v>
      </c>
      <c r="N172" s="22">
        <v>40575</v>
      </c>
      <c r="O172" s="13">
        <v>42618</v>
      </c>
      <c r="P172" s="22">
        <v>39995</v>
      </c>
      <c r="Q172" s="52">
        <v>5600</v>
      </c>
      <c r="R172" s="25">
        <f t="shared" si="5"/>
        <v>0.17262638717632553</v>
      </c>
      <c r="S172" s="52">
        <v>3733.33</v>
      </c>
      <c r="T172" s="52">
        <v>1866.67</v>
      </c>
      <c r="U172" s="52">
        <v>0</v>
      </c>
      <c r="V172" s="52">
        <v>0</v>
      </c>
      <c r="W172" s="52">
        <v>0</v>
      </c>
      <c r="X172" s="52">
        <f t="shared" si="6"/>
        <v>11200</v>
      </c>
      <c r="Y172" s="52">
        <v>21240</v>
      </c>
      <c r="Z172" s="52">
        <v>32440</v>
      </c>
      <c r="AA172" s="7" t="s">
        <v>1158</v>
      </c>
      <c r="AB172" s="8"/>
    </row>
    <row r="173" spans="1:28" ht="315" x14ac:dyDescent="0.25">
      <c r="A173" s="18" t="s">
        <v>28</v>
      </c>
      <c r="B173" s="19" t="s">
        <v>38</v>
      </c>
      <c r="C173" s="20" t="s">
        <v>1159</v>
      </c>
      <c r="D173" s="30" t="s">
        <v>1160</v>
      </c>
      <c r="E173" s="20" t="s">
        <v>1161</v>
      </c>
      <c r="F173" s="21" t="s">
        <v>41</v>
      </c>
      <c r="G173" s="7" t="s">
        <v>32</v>
      </c>
      <c r="H173" s="19" t="s">
        <v>19</v>
      </c>
      <c r="I173" s="7" t="s">
        <v>1162</v>
      </c>
      <c r="J173" s="19" t="s">
        <v>1120</v>
      </c>
      <c r="K173" s="9" t="s">
        <v>1163</v>
      </c>
      <c r="L173" s="60" t="s">
        <v>1164</v>
      </c>
      <c r="M173" s="22">
        <v>39853</v>
      </c>
      <c r="N173" s="22">
        <v>40694</v>
      </c>
      <c r="O173" s="13">
        <v>42618</v>
      </c>
      <c r="P173" s="22">
        <v>40100</v>
      </c>
      <c r="Q173" s="52">
        <v>15000</v>
      </c>
      <c r="R173" s="25">
        <f t="shared" si="5"/>
        <v>0.13751215034441752</v>
      </c>
      <c r="S173" s="52">
        <v>10000</v>
      </c>
      <c r="T173" s="52">
        <v>5000</v>
      </c>
      <c r="U173" s="52">
        <v>0</v>
      </c>
      <c r="V173" s="52">
        <v>0</v>
      </c>
      <c r="W173" s="52">
        <v>0</v>
      </c>
      <c r="X173" s="52">
        <f t="shared" si="6"/>
        <v>30000</v>
      </c>
      <c r="Y173" s="52">
        <v>79081.31</v>
      </c>
      <c r="Z173" s="52">
        <v>109081.26999999999</v>
      </c>
      <c r="AA173" s="7" t="s">
        <v>1165</v>
      </c>
      <c r="AB173" s="8"/>
    </row>
    <row r="174" spans="1:28" ht="255" x14ac:dyDescent="0.25">
      <c r="A174" s="7" t="s">
        <v>28</v>
      </c>
      <c r="B174" s="19" t="s">
        <v>38</v>
      </c>
      <c r="C174" s="20" t="s">
        <v>1166</v>
      </c>
      <c r="D174" s="30" t="s">
        <v>1167</v>
      </c>
      <c r="E174" s="20" t="s">
        <v>1168</v>
      </c>
      <c r="F174" s="21" t="s">
        <v>41</v>
      </c>
      <c r="G174" s="8" t="s">
        <v>32</v>
      </c>
      <c r="H174" s="19" t="s">
        <v>21</v>
      </c>
      <c r="I174" s="7" t="s">
        <v>1169</v>
      </c>
      <c r="J174" s="19" t="s">
        <v>43</v>
      </c>
      <c r="K174" s="9" t="s">
        <v>41</v>
      </c>
      <c r="L174" s="60" t="s">
        <v>1170</v>
      </c>
      <c r="M174" s="22">
        <v>39853</v>
      </c>
      <c r="N174" s="22">
        <v>40391</v>
      </c>
      <c r="O174" s="13">
        <v>42618</v>
      </c>
      <c r="P174" s="22">
        <v>40038</v>
      </c>
      <c r="Q174" s="52">
        <v>54184.999999999985</v>
      </c>
      <c r="R174" s="25">
        <f t="shared" si="5"/>
        <v>0.15059115888574823</v>
      </c>
      <c r="S174" s="52">
        <v>36123.33</v>
      </c>
      <c r="T174" s="52">
        <v>0</v>
      </c>
      <c r="U174" s="52">
        <v>0</v>
      </c>
      <c r="V174" s="52">
        <v>18061.669999999995</v>
      </c>
      <c r="W174" s="52">
        <v>0</v>
      </c>
      <c r="X174" s="52">
        <f t="shared" si="6"/>
        <v>108369.99999999999</v>
      </c>
      <c r="Y174" s="52">
        <v>251445.28000000003</v>
      </c>
      <c r="Z174" s="52">
        <v>359815.27999999997</v>
      </c>
      <c r="AA174" s="7" t="s">
        <v>1171</v>
      </c>
      <c r="AB174" s="8"/>
    </row>
    <row r="175" spans="1:28" ht="409.5" x14ac:dyDescent="0.25">
      <c r="A175" s="18" t="s">
        <v>28</v>
      </c>
      <c r="B175" s="19" t="s">
        <v>38</v>
      </c>
      <c r="C175" s="20" t="s">
        <v>1172</v>
      </c>
      <c r="D175" s="20" t="s">
        <v>1172</v>
      </c>
      <c r="E175" s="20" t="s">
        <v>1173</v>
      </c>
      <c r="F175" s="21" t="s">
        <v>41</v>
      </c>
      <c r="G175" s="7" t="s">
        <v>32</v>
      </c>
      <c r="H175" s="19" t="s">
        <v>21</v>
      </c>
      <c r="I175" s="7" t="s">
        <v>1174</v>
      </c>
      <c r="J175" s="19" t="s">
        <v>1175</v>
      </c>
      <c r="K175" s="9" t="s">
        <v>1176</v>
      </c>
      <c r="L175" s="60" t="s">
        <v>1177</v>
      </c>
      <c r="M175" s="22">
        <v>39804</v>
      </c>
      <c r="N175" s="22">
        <v>40026</v>
      </c>
      <c r="O175" s="13">
        <v>42618</v>
      </c>
      <c r="P175" s="22">
        <v>39939</v>
      </c>
      <c r="Q175" s="52">
        <v>40919.400000000009</v>
      </c>
      <c r="R175" s="25">
        <f t="shared" si="5"/>
        <v>0.17500016679146094</v>
      </c>
      <c r="S175" s="52">
        <v>27279.58</v>
      </c>
      <c r="T175" s="52">
        <v>0</v>
      </c>
      <c r="U175" s="52">
        <v>0</v>
      </c>
      <c r="V175" s="52">
        <v>13639.799999999997</v>
      </c>
      <c r="W175" s="52">
        <v>0</v>
      </c>
      <c r="X175" s="52">
        <f t="shared" si="6"/>
        <v>81838.780000000013</v>
      </c>
      <c r="Y175" s="52">
        <v>151986.61000000004</v>
      </c>
      <c r="Z175" s="52">
        <v>233824.91999999998</v>
      </c>
      <c r="AA175" s="7" t="s">
        <v>1178</v>
      </c>
      <c r="AB175" s="8"/>
    </row>
    <row r="176" spans="1:28" ht="409.5" x14ac:dyDescent="0.25">
      <c r="A176" s="7" t="s">
        <v>28</v>
      </c>
      <c r="B176" s="19" t="s">
        <v>38</v>
      </c>
      <c r="C176" s="20" t="s">
        <v>1179</v>
      </c>
      <c r="D176" s="20" t="s">
        <v>1179</v>
      </c>
      <c r="E176" s="20" t="s">
        <v>1180</v>
      </c>
      <c r="F176" s="21" t="s">
        <v>41</v>
      </c>
      <c r="G176" s="8" t="s">
        <v>32</v>
      </c>
      <c r="H176" s="19" t="s">
        <v>19</v>
      </c>
      <c r="I176" s="7" t="s">
        <v>1181</v>
      </c>
      <c r="J176" s="19" t="s">
        <v>693</v>
      </c>
      <c r="K176" s="9" t="s">
        <v>1182</v>
      </c>
      <c r="L176" s="60" t="s">
        <v>1183</v>
      </c>
      <c r="M176" s="22">
        <v>39811</v>
      </c>
      <c r="N176" s="22">
        <v>41274</v>
      </c>
      <c r="O176" s="13">
        <v>42618</v>
      </c>
      <c r="P176" s="22">
        <v>40042</v>
      </c>
      <c r="Q176" s="52">
        <v>125000</v>
      </c>
      <c r="R176" s="25">
        <f t="shared" si="5"/>
        <v>0.17500000105000002</v>
      </c>
      <c r="S176" s="52">
        <v>83333.330000000016</v>
      </c>
      <c r="T176" s="52">
        <v>41666.67</v>
      </c>
      <c r="U176" s="52">
        <v>0</v>
      </c>
      <c r="V176" s="52">
        <v>0</v>
      </c>
      <c r="W176" s="52">
        <v>0</v>
      </c>
      <c r="X176" s="52">
        <f t="shared" si="6"/>
        <v>250000</v>
      </c>
      <c r="Y176" s="52">
        <v>663813.86999999988</v>
      </c>
      <c r="Z176" s="52">
        <v>714285.71</v>
      </c>
      <c r="AA176" s="7" t="s">
        <v>1184</v>
      </c>
      <c r="AB176" s="8"/>
    </row>
    <row r="177" spans="1:28" ht="409.5" x14ac:dyDescent="0.25">
      <c r="A177" s="18" t="s">
        <v>28</v>
      </c>
      <c r="B177" s="19" t="s">
        <v>38</v>
      </c>
      <c r="C177" s="20" t="s">
        <v>1185</v>
      </c>
      <c r="D177" s="20" t="s">
        <v>1185</v>
      </c>
      <c r="E177" s="20" t="s">
        <v>1089</v>
      </c>
      <c r="F177" s="21" t="s">
        <v>41</v>
      </c>
      <c r="G177" s="7" t="s">
        <v>32</v>
      </c>
      <c r="H177" s="19" t="s">
        <v>19</v>
      </c>
      <c r="I177" s="7" t="s">
        <v>1090</v>
      </c>
      <c r="J177" s="19" t="s">
        <v>768</v>
      </c>
      <c r="K177" s="9" t="s">
        <v>1091</v>
      </c>
      <c r="L177" s="60" t="s">
        <v>1186</v>
      </c>
      <c r="M177" s="22">
        <v>39812</v>
      </c>
      <c r="N177" s="22">
        <v>40543</v>
      </c>
      <c r="O177" s="13">
        <v>42618</v>
      </c>
      <c r="P177" s="22">
        <v>39939</v>
      </c>
      <c r="Q177" s="52">
        <v>15000.000000000007</v>
      </c>
      <c r="R177" s="25">
        <f t="shared" si="5"/>
        <v>9.7013560426125023E-2</v>
      </c>
      <c r="S177" s="52">
        <v>9999.9999999999982</v>
      </c>
      <c r="T177" s="52">
        <v>5000</v>
      </c>
      <c r="U177" s="52">
        <v>0</v>
      </c>
      <c r="V177" s="52">
        <v>0</v>
      </c>
      <c r="W177" s="52">
        <v>0</v>
      </c>
      <c r="X177" s="52">
        <f t="shared" si="6"/>
        <v>30000.000000000007</v>
      </c>
      <c r="Y177" s="52">
        <v>105531.97000000003</v>
      </c>
      <c r="Z177" s="52">
        <v>154617.55999999997</v>
      </c>
      <c r="AA177" s="7" t="s">
        <v>1187</v>
      </c>
      <c r="AB177" s="8"/>
    </row>
    <row r="178" spans="1:28" ht="240" x14ac:dyDescent="0.25">
      <c r="A178" s="7" t="s">
        <v>28</v>
      </c>
      <c r="B178" s="19" t="s">
        <v>38</v>
      </c>
      <c r="C178" s="20" t="s">
        <v>1188</v>
      </c>
      <c r="D178" s="30" t="s">
        <v>1189</v>
      </c>
      <c r="E178" s="20" t="s">
        <v>1190</v>
      </c>
      <c r="F178" s="21" t="s">
        <v>41</v>
      </c>
      <c r="G178" s="8" t="s">
        <v>32</v>
      </c>
      <c r="H178" s="19" t="s">
        <v>21</v>
      </c>
      <c r="I178" s="7" t="s">
        <v>1191</v>
      </c>
      <c r="J178" s="19" t="s">
        <v>74</v>
      </c>
      <c r="K178" s="9" t="s">
        <v>41</v>
      </c>
      <c r="L178" s="8" t="s">
        <v>1192</v>
      </c>
      <c r="M178" s="22">
        <v>39822</v>
      </c>
      <c r="N178" s="22">
        <v>40553</v>
      </c>
      <c r="O178" s="13">
        <v>42618</v>
      </c>
      <c r="P178" s="22">
        <v>40003</v>
      </c>
      <c r="Q178" s="52">
        <v>32634.76999999999</v>
      </c>
      <c r="R178" s="25">
        <f t="shared" si="5"/>
        <v>0.17500010322585344</v>
      </c>
      <c r="S178" s="52">
        <v>21756.489999999991</v>
      </c>
      <c r="T178" s="52">
        <v>0</v>
      </c>
      <c r="U178" s="52">
        <v>0</v>
      </c>
      <c r="V178" s="52">
        <v>10878.249999999996</v>
      </c>
      <c r="W178" s="52">
        <v>0</v>
      </c>
      <c r="X178" s="52">
        <f t="shared" si="6"/>
        <v>65269.50999999998</v>
      </c>
      <c r="Y178" s="52">
        <v>121214.8</v>
      </c>
      <c r="Z178" s="52">
        <v>186484.29</v>
      </c>
      <c r="AA178" s="7" t="s">
        <v>1193</v>
      </c>
      <c r="AB178" s="8"/>
    </row>
    <row r="179" spans="1:28" ht="360" x14ac:dyDescent="0.25">
      <c r="A179" s="18" t="s">
        <v>28</v>
      </c>
      <c r="B179" s="19" t="s">
        <v>38</v>
      </c>
      <c r="C179" s="20" t="s">
        <v>1194</v>
      </c>
      <c r="D179" s="20" t="s">
        <v>1194</v>
      </c>
      <c r="E179" s="20" t="s">
        <v>1195</v>
      </c>
      <c r="F179" s="21" t="s">
        <v>41</v>
      </c>
      <c r="G179" s="7" t="s">
        <v>32</v>
      </c>
      <c r="H179" s="19" t="s">
        <v>19</v>
      </c>
      <c r="I179" s="31" t="s">
        <v>1196</v>
      </c>
      <c r="J179" s="19" t="s">
        <v>146</v>
      </c>
      <c r="K179" s="9" t="s">
        <v>41</v>
      </c>
      <c r="L179" s="60" t="s">
        <v>1197</v>
      </c>
      <c r="M179" s="22">
        <v>39828</v>
      </c>
      <c r="N179" s="22">
        <v>40374</v>
      </c>
      <c r="O179" s="13">
        <v>42618</v>
      </c>
      <c r="P179" s="22">
        <v>40352</v>
      </c>
      <c r="Q179" s="52">
        <v>6209</v>
      </c>
      <c r="R179" s="25">
        <f t="shared" si="5"/>
        <v>0.17499906285732963</v>
      </c>
      <c r="S179" s="52">
        <v>4139.33</v>
      </c>
      <c r="T179" s="52">
        <v>2069.67</v>
      </c>
      <c r="U179" s="52">
        <v>0</v>
      </c>
      <c r="V179" s="52">
        <v>0</v>
      </c>
      <c r="W179" s="52">
        <v>0</v>
      </c>
      <c r="X179" s="52">
        <f t="shared" si="6"/>
        <v>12418</v>
      </c>
      <c r="Y179" s="52">
        <v>23062.190000000002</v>
      </c>
      <c r="Z179" s="52">
        <v>35480.19000000001</v>
      </c>
      <c r="AA179" s="7" t="s">
        <v>1198</v>
      </c>
      <c r="AB179" s="8"/>
    </row>
    <row r="180" spans="1:28" ht="409.5" x14ac:dyDescent="0.25">
      <c r="A180" s="7" t="s">
        <v>28</v>
      </c>
      <c r="B180" s="19" t="s">
        <v>38</v>
      </c>
      <c r="C180" s="20" t="s">
        <v>1199</v>
      </c>
      <c r="D180" s="20" t="s">
        <v>1199</v>
      </c>
      <c r="E180" s="20" t="s">
        <v>1200</v>
      </c>
      <c r="F180" s="21" t="s">
        <v>41</v>
      </c>
      <c r="G180" s="8" t="s">
        <v>32</v>
      </c>
      <c r="H180" s="19" t="s">
        <v>19</v>
      </c>
      <c r="I180" s="7" t="s">
        <v>1201</v>
      </c>
      <c r="J180" s="19" t="s">
        <v>278</v>
      </c>
      <c r="K180" s="9" t="s">
        <v>41</v>
      </c>
      <c r="L180" s="60" t="s">
        <v>1202</v>
      </c>
      <c r="M180" s="22">
        <v>39696</v>
      </c>
      <c r="N180" s="22">
        <v>40178</v>
      </c>
      <c r="O180" s="13">
        <v>42618</v>
      </c>
      <c r="P180" s="22">
        <v>40093</v>
      </c>
      <c r="Q180" s="56">
        <v>39060</v>
      </c>
      <c r="R180" s="48">
        <f t="shared" si="5"/>
        <v>0.17016020762159156</v>
      </c>
      <c r="S180" s="56">
        <v>26040.000000000007</v>
      </c>
      <c r="T180" s="56">
        <v>13019.999999999998</v>
      </c>
      <c r="U180" s="56">
        <v>0</v>
      </c>
      <c r="V180" s="56">
        <v>0</v>
      </c>
      <c r="W180" s="56">
        <v>0</v>
      </c>
      <c r="X180" s="56">
        <f t="shared" si="6"/>
        <v>78120</v>
      </c>
      <c r="Y180" s="56">
        <v>151428.38000000003</v>
      </c>
      <c r="Z180" s="57">
        <v>229548.38</v>
      </c>
      <c r="AA180" s="7" t="s">
        <v>1203</v>
      </c>
      <c r="AB180" s="8"/>
    </row>
    <row r="181" spans="1:28" ht="409.5" x14ac:dyDescent="0.25">
      <c r="A181" s="18" t="s">
        <v>28</v>
      </c>
      <c r="B181" s="19" t="s">
        <v>38</v>
      </c>
      <c r="C181" s="20" t="s">
        <v>1204</v>
      </c>
      <c r="D181" s="30" t="s">
        <v>1205</v>
      </c>
      <c r="E181" s="20" t="s">
        <v>1206</v>
      </c>
      <c r="F181" s="21" t="s">
        <v>41</v>
      </c>
      <c r="G181" s="7" t="s">
        <v>32</v>
      </c>
      <c r="H181" s="19" t="s">
        <v>19</v>
      </c>
      <c r="I181" s="7" t="s">
        <v>1207</v>
      </c>
      <c r="J181" s="19" t="s">
        <v>1208</v>
      </c>
      <c r="K181" s="9" t="s">
        <v>1209</v>
      </c>
      <c r="L181" s="60" t="s">
        <v>1210</v>
      </c>
      <c r="M181" s="22">
        <v>39828</v>
      </c>
      <c r="N181" s="22">
        <v>40558</v>
      </c>
      <c r="O181" s="13">
        <v>42618</v>
      </c>
      <c r="P181" s="22">
        <v>40219</v>
      </c>
      <c r="Q181" s="52">
        <v>74033</v>
      </c>
      <c r="R181" s="25">
        <f t="shared" si="5"/>
        <v>0.1150528537888075</v>
      </c>
      <c r="S181" s="52">
        <v>49355.330000000009</v>
      </c>
      <c r="T181" s="52">
        <v>24677.670000000006</v>
      </c>
      <c r="U181" s="52">
        <v>0</v>
      </c>
      <c r="V181" s="52">
        <v>0</v>
      </c>
      <c r="W181" s="52">
        <v>0</v>
      </c>
      <c r="X181" s="52">
        <f t="shared" si="6"/>
        <v>148066.00000000003</v>
      </c>
      <c r="Y181" s="52">
        <v>495403.47999999986</v>
      </c>
      <c r="Z181" s="52">
        <v>643469.4800000001</v>
      </c>
      <c r="AA181" s="7" t="s">
        <v>1211</v>
      </c>
      <c r="AB181" s="8"/>
    </row>
    <row r="182" spans="1:28" ht="409.5" x14ac:dyDescent="0.25">
      <c r="A182" s="7" t="s">
        <v>28</v>
      </c>
      <c r="B182" s="19" t="s">
        <v>38</v>
      </c>
      <c r="C182" s="20" t="s">
        <v>1212</v>
      </c>
      <c r="D182" s="30" t="s">
        <v>1213</v>
      </c>
      <c r="E182" s="20" t="s">
        <v>1214</v>
      </c>
      <c r="F182" s="21" t="s">
        <v>41</v>
      </c>
      <c r="G182" s="8" t="s">
        <v>32</v>
      </c>
      <c r="H182" s="19" t="s">
        <v>20</v>
      </c>
      <c r="I182" s="7" t="s">
        <v>1215</v>
      </c>
      <c r="J182" s="19" t="s">
        <v>1216</v>
      </c>
      <c r="K182" s="9" t="s">
        <v>1217</v>
      </c>
      <c r="L182" s="60" t="s">
        <v>1218</v>
      </c>
      <c r="M182" s="22">
        <v>39836</v>
      </c>
      <c r="N182" s="22">
        <v>40178</v>
      </c>
      <c r="O182" s="13">
        <v>42618</v>
      </c>
      <c r="P182" s="22">
        <v>39909</v>
      </c>
      <c r="Q182" s="52">
        <v>2537</v>
      </c>
      <c r="R182" s="25">
        <f t="shared" si="5"/>
        <v>0.17496551724137932</v>
      </c>
      <c r="S182" s="52">
        <v>1691.67</v>
      </c>
      <c r="T182" s="52">
        <v>0</v>
      </c>
      <c r="U182" s="52">
        <v>845.82999999999993</v>
      </c>
      <c r="V182" s="52">
        <v>0</v>
      </c>
      <c r="W182" s="52">
        <v>0</v>
      </c>
      <c r="X182" s="52">
        <f t="shared" si="6"/>
        <v>5074.5</v>
      </c>
      <c r="Y182" s="52">
        <v>9425.5</v>
      </c>
      <c r="Z182" s="52">
        <v>14500</v>
      </c>
      <c r="AA182" s="7" t="s">
        <v>1219</v>
      </c>
      <c r="AB182" s="8"/>
    </row>
    <row r="183" spans="1:28" ht="409.5" x14ac:dyDescent="0.25">
      <c r="A183" s="18" t="s">
        <v>28</v>
      </c>
      <c r="B183" s="19" t="s">
        <v>38</v>
      </c>
      <c r="C183" s="20" t="s">
        <v>1220</v>
      </c>
      <c r="D183" s="30" t="s">
        <v>1221</v>
      </c>
      <c r="E183" s="20" t="s">
        <v>1222</v>
      </c>
      <c r="F183" s="21" t="s">
        <v>41</v>
      </c>
      <c r="G183" s="7" t="s">
        <v>32</v>
      </c>
      <c r="H183" s="19" t="s">
        <v>19</v>
      </c>
      <c r="I183" s="7" t="s">
        <v>1223</v>
      </c>
      <c r="J183" s="19" t="s">
        <v>982</v>
      </c>
      <c r="K183" s="9" t="s">
        <v>1224</v>
      </c>
      <c r="L183" s="60" t="s">
        <v>1225</v>
      </c>
      <c r="M183" s="22">
        <v>39840</v>
      </c>
      <c r="N183" s="22">
        <v>41394</v>
      </c>
      <c r="O183" s="13">
        <v>42618</v>
      </c>
      <c r="P183" s="22"/>
      <c r="Q183" s="52">
        <v>6463.5099999999993</v>
      </c>
      <c r="R183" s="25">
        <f t="shared" si="5"/>
        <v>0.17500043997102957</v>
      </c>
      <c r="S183" s="52">
        <v>4308.99</v>
      </c>
      <c r="T183" s="52">
        <v>2154.4900000000002</v>
      </c>
      <c r="U183" s="52">
        <v>0</v>
      </c>
      <c r="V183" s="52">
        <v>0</v>
      </c>
      <c r="W183" s="52">
        <v>0</v>
      </c>
      <c r="X183" s="52">
        <f t="shared" si="6"/>
        <v>12926.99</v>
      </c>
      <c r="Y183" s="52">
        <v>24007.270000000004</v>
      </c>
      <c r="Z183" s="52">
        <v>36934.25</v>
      </c>
      <c r="AA183" s="7" t="s">
        <v>1226</v>
      </c>
      <c r="AB183" s="8"/>
    </row>
    <row r="184" spans="1:28" ht="409.5" x14ac:dyDescent="0.25">
      <c r="A184" s="7" t="s">
        <v>28</v>
      </c>
      <c r="B184" s="19" t="s">
        <v>38</v>
      </c>
      <c r="C184" s="20" t="s">
        <v>1227</v>
      </c>
      <c r="D184" s="30" t="s">
        <v>1228</v>
      </c>
      <c r="E184" s="20" t="s">
        <v>1229</v>
      </c>
      <c r="F184" s="21" t="s">
        <v>41</v>
      </c>
      <c r="G184" s="8" t="s">
        <v>32</v>
      </c>
      <c r="H184" s="19" t="s">
        <v>19</v>
      </c>
      <c r="I184" s="7" t="s">
        <v>1230</v>
      </c>
      <c r="J184" s="19" t="s">
        <v>146</v>
      </c>
      <c r="K184" s="9" t="s">
        <v>1231</v>
      </c>
      <c r="L184" s="60" t="s">
        <v>1232</v>
      </c>
      <c r="M184" s="22">
        <v>39843</v>
      </c>
      <c r="N184" s="22">
        <v>40574</v>
      </c>
      <c r="O184" s="13">
        <v>42618</v>
      </c>
      <c r="P184" s="22">
        <v>39995</v>
      </c>
      <c r="Q184" s="52">
        <v>15000</v>
      </c>
      <c r="R184" s="25">
        <f t="shared" si="5"/>
        <v>0.15380715781598758</v>
      </c>
      <c r="S184" s="52">
        <v>10000</v>
      </c>
      <c r="T184" s="52">
        <v>5000</v>
      </c>
      <c r="U184" s="52">
        <v>0</v>
      </c>
      <c r="V184" s="52">
        <v>0</v>
      </c>
      <c r="W184" s="52">
        <v>0</v>
      </c>
      <c r="X184" s="26">
        <f t="shared" si="6"/>
        <v>30000</v>
      </c>
      <c r="Y184" s="52">
        <v>67524.72</v>
      </c>
      <c r="Z184" s="52">
        <v>97524.72</v>
      </c>
      <c r="AA184" s="7" t="s">
        <v>1233</v>
      </c>
      <c r="AB184" s="8"/>
    </row>
    <row r="185" spans="1:28" ht="409.5" x14ac:dyDescent="0.25">
      <c r="A185" s="18" t="s">
        <v>28</v>
      </c>
      <c r="B185" s="19" t="s">
        <v>38</v>
      </c>
      <c r="C185" s="20" t="s">
        <v>1234</v>
      </c>
      <c r="D185" s="30" t="s">
        <v>1235</v>
      </c>
      <c r="E185" s="20" t="s">
        <v>1236</v>
      </c>
      <c r="F185" s="21" t="s">
        <v>41</v>
      </c>
      <c r="G185" s="7" t="s">
        <v>32</v>
      </c>
      <c r="H185" s="19" t="s">
        <v>21</v>
      </c>
      <c r="I185" s="7" t="s">
        <v>1237</v>
      </c>
      <c r="J185" s="19" t="s">
        <v>160</v>
      </c>
      <c r="K185" s="9" t="s">
        <v>1238</v>
      </c>
      <c r="L185" s="60" t="s">
        <v>1239</v>
      </c>
      <c r="M185" s="22">
        <v>39847</v>
      </c>
      <c r="N185" s="22">
        <v>40575</v>
      </c>
      <c r="O185" s="13">
        <v>42618</v>
      </c>
      <c r="P185" s="22">
        <v>40038</v>
      </c>
      <c r="Q185" s="52">
        <v>124999.99999999997</v>
      </c>
      <c r="R185" s="25">
        <f t="shared" si="5"/>
        <v>8.0634792696430729E-2</v>
      </c>
      <c r="S185" s="52">
        <v>83333.330000000016</v>
      </c>
      <c r="T185" s="52">
        <v>41666.67</v>
      </c>
      <c r="U185" s="52">
        <v>0</v>
      </c>
      <c r="V185" s="52">
        <v>0</v>
      </c>
      <c r="W185" s="52">
        <v>0</v>
      </c>
      <c r="X185" s="52">
        <f t="shared" si="6"/>
        <v>250000</v>
      </c>
      <c r="Y185" s="52">
        <v>1300199.3099999996</v>
      </c>
      <c r="Z185" s="52">
        <v>1550199.31</v>
      </c>
      <c r="AA185" s="7" t="s">
        <v>1240</v>
      </c>
      <c r="AB185" s="8"/>
    </row>
    <row r="186" spans="1:28" ht="409.5" x14ac:dyDescent="0.25">
      <c r="A186" s="7" t="s">
        <v>28</v>
      </c>
      <c r="B186" s="19" t="s">
        <v>38</v>
      </c>
      <c r="C186" s="20" t="s">
        <v>1241</v>
      </c>
      <c r="D186" s="30" t="s">
        <v>1242</v>
      </c>
      <c r="E186" s="20" t="s">
        <v>1243</v>
      </c>
      <c r="F186" s="21" t="s">
        <v>41</v>
      </c>
      <c r="G186" s="8" t="s">
        <v>32</v>
      </c>
      <c r="H186" s="19" t="s">
        <v>19</v>
      </c>
      <c r="I186" s="31" t="s">
        <v>1244</v>
      </c>
      <c r="J186" s="19" t="s">
        <v>1245</v>
      </c>
      <c r="K186" s="9" t="s">
        <v>1246</v>
      </c>
      <c r="L186" s="60" t="s">
        <v>1247</v>
      </c>
      <c r="M186" s="22">
        <v>39842</v>
      </c>
      <c r="N186" s="22">
        <v>41364</v>
      </c>
      <c r="O186" s="13">
        <v>42618</v>
      </c>
      <c r="P186" s="22">
        <v>40219</v>
      </c>
      <c r="Q186" s="52">
        <v>87608.09</v>
      </c>
      <c r="R186" s="25">
        <f t="shared" si="5"/>
        <v>0.17499996754010419</v>
      </c>
      <c r="S186" s="52">
        <v>58405.549999999996</v>
      </c>
      <c r="T186" s="52">
        <v>29202.57</v>
      </c>
      <c r="U186" s="52">
        <v>0</v>
      </c>
      <c r="V186" s="52">
        <v>0</v>
      </c>
      <c r="W186" s="52">
        <v>0</v>
      </c>
      <c r="X186" s="52">
        <f t="shared" si="6"/>
        <v>175216.21</v>
      </c>
      <c r="Y186" s="52">
        <v>325401.63</v>
      </c>
      <c r="Z186" s="52">
        <v>500617.75</v>
      </c>
      <c r="AA186" s="7" t="s">
        <v>1248</v>
      </c>
      <c r="AB186" s="8"/>
    </row>
    <row r="187" spans="1:28" ht="409.5" x14ac:dyDescent="0.25">
      <c r="A187" s="18" t="s">
        <v>28</v>
      </c>
      <c r="B187" s="19" t="s">
        <v>38</v>
      </c>
      <c r="C187" s="20" t="s">
        <v>1249</v>
      </c>
      <c r="D187" s="30" t="s">
        <v>1250</v>
      </c>
      <c r="E187" s="20" t="s">
        <v>1251</v>
      </c>
      <c r="F187" s="21" t="s">
        <v>41</v>
      </c>
      <c r="G187" s="7" t="s">
        <v>32</v>
      </c>
      <c r="H187" s="19" t="s">
        <v>21</v>
      </c>
      <c r="I187" s="7" t="s">
        <v>1252</v>
      </c>
      <c r="J187" s="19" t="s">
        <v>1253</v>
      </c>
      <c r="K187" s="9" t="s">
        <v>1254</v>
      </c>
      <c r="L187" s="60" t="s">
        <v>1255</v>
      </c>
      <c r="M187" s="22">
        <v>39791</v>
      </c>
      <c r="N187" s="22">
        <v>42277</v>
      </c>
      <c r="O187" s="13">
        <v>42618</v>
      </c>
      <c r="P187" s="22">
        <v>40004</v>
      </c>
      <c r="Q187" s="52">
        <v>489351.52999999997</v>
      </c>
      <c r="R187" s="25">
        <f t="shared" si="5"/>
        <v>0.39999996566885448</v>
      </c>
      <c r="S187" s="52">
        <v>72920.179999999993</v>
      </c>
      <c r="T187" s="52">
        <v>0</v>
      </c>
      <c r="U187" s="52">
        <v>0</v>
      </c>
      <c r="V187" s="52">
        <v>36459.859999999993</v>
      </c>
      <c r="W187" s="52">
        <v>0</v>
      </c>
      <c r="X187" s="52">
        <f t="shared" si="6"/>
        <v>598731.56999999995</v>
      </c>
      <c r="Y187" s="52">
        <v>624647.04999999993</v>
      </c>
      <c r="Z187" s="52">
        <v>1223378.9300000002</v>
      </c>
      <c r="AA187" s="7" t="s">
        <v>1256</v>
      </c>
      <c r="AB187" s="8"/>
    </row>
    <row r="188" spans="1:28" ht="409.5" x14ac:dyDescent="0.25">
      <c r="A188" s="7" t="s">
        <v>28</v>
      </c>
      <c r="B188" s="19" t="s">
        <v>38</v>
      </c>
      <c r="C188" s="20" t="s">
        <v>1257</v>
      </c>
      <c r="D188" s="30" t="s">
        <v>1257</v>
      </c>
      <c r="E188" s="20" t="s">
        <v>1258</v>
      </c>
      <c r="F188" s="21" t="s">
        <v>41</v>
      </c>
      <c r="G188" s="8" t="s">
        <v>32</v>
      </c>
      <c r="H188" s="19" t="s">
        <v>19</v>
      </c>
      <c r="I188" s="7" t="s">
        <v>1259</v>
      </c>
      <c r="J188" s="19" t="s">
        <v>380</v>
      </c>
      <c r="K188" s="9" t="s">
        <v>1260</v>
      </c>
      <c r="L188" s="60" t="s">
        <v>1261</v>
      </c>
      <c r="M188" s="22">
        <v>39913</v>
      </c>
      <c r="N188" s="22">
        <v>40329</v>
      </c>
      <c r="O188" s="13">
        <v>42618</v>
      </c>
      <c r="P188" s="22">
        <v>40211</v>
      </c>
      <c r="Q188" s="52">
        <v>12387.989999999998</v>
      </c>
      <c r="R188" s="25">
        <f t="shared" si="5"/>
        <v>0.17500020836738431</v>
      </c>
      <c r="S188" s="52">
        <v>8258.66</v>
      </c>
      <c r="T188" s="52">
        <v>4129.3299999999981</v>
      </c>
      <c r="U188" s="52">
        <v>0</v>
      </c>
      <c r="V188" s="52">
        <v>0</v>
      </c>
      <c r="W188" s="52">
        <v>0</v>
      </c>
      <c r="X188" s="52">
        <f t="shared" si="6"/>
        <v>24775.979999999996</v>
      </c>
      <c r="Y188" s="52">
        <v>46012.499999999985</v>
      </c>
      <c r="Z188" s="52">
        <v>70788.429999999993</v>
      </c>
      <c r="AA188" s="7" t="s">
        <v>1262</v>
      </c>
      <c r="AB188" s="8"/>
    </row>
    <row r="189" spans="1:28" ht="409.5" x14ac:dyDescent="0.25">
      <c r="A189" s="18" t="s">
        <v>28</v>
      </c>
      <c r="B189" s="19" t="s">
        <v>38</v>
      </c>
      <c r="C189" s="20" t="s">
        <v>1263</v>
      </c>
      <c r="D189" s="30" t="s">
        <v>1264</v>
      </c>
      <c r="E189" s="20" t="s">
        <v>790</v>
      </c>
      <c r="F189" s="21" t="s">
        <v>41</v>
      </c>
      <c r="G189" s="7" t="s">
        <v>32</v>
      </c>
      <c r="H189" s="19" t="s">
        <v>19</v>
      </c>
      <c r="I189" s="7" t="s">
        <v>791</v>
      </c>
      <c r="J189" s="19" t="s">
        <v>519</v>
      </c>
      <c r="K189" s="9" t="s">
        <v>792</v>
      </c>
      <c r="L189" s="60" t="s">
        <v>1265</v>
      </c>
      <c r="M189" s="22">
        <v>39913</v>
      </c>
      <c r="N189" s="22">
        <v>40643</v>
      </c>
      <c r="O189" s="13">
        <v>42618</v>
      </c>
      <c r="P189" s="22"/>
      <c r="Q189" s="52">
        <v>15000.000000000004</v>
      </c>
      <c r="R189" s="25">
        <f t="shared" si="5"/>
        <v>0.14127944169378609</v>
      </c>
      <c r="S189" s="52">
        <v>10000</v>
      </c>
      <c r="T189" s="52">
        <v>5000</v>
      </c>
      <c r="U189" s="52">
        <v>0</v>
      </c>
      <c r="V189" s="52">
        <v>0</v>
      </c>
      <c r="W189" s="52">
        <v>0</v>
      </c>
      <c r="X189" s="52">
        <f t="shared" si="6"/>
        <v>30000.000000000004</v>
      </c>
      <c r="Y189" s="52">
        <v>76172.569999999992</v>
      </c>
      <c r="Z189" s="52">
        <v>106172.56</v>
      </c>
      <c r="AA189" s="7" t="s">
        <v>1266</v>
      </c>
      <c r="AB189" s="8"/>
    </row>
    <row r="190" spans="1:28" ht="210" x14ac:dyDescent="0.25">
      <c r="A190" s="7" t="s">
        <v>28</v>
      </c>
      <c r="B190" s="19" t="s">
        <v>38</v>
      </c>
      <c r="C190" s="20" t="s">
        <v>1267</v>
      </c>
      <c r="D190" s="20" t="s">
        <v>1267</v>
      </c>
      <c r="E190" s="20" t="s">
        <v>1268</v>
      </c>
      <c r="F190" s="21" t="s">
        <v>41</v>
      </c>
      <c r="G190" s="8" t="s">
        <v>32</v>
      </c>
      <c r="H190" s="19" t="s">
        <v>19</v>
      </c>
      <c r="I190" s="7" t="s">
        <v>1269</v>
      </c>
      <c r="J190" s="19" t="s">
        <v>146</v>
      </c>
      <c r="K190" s="9" t="s">
        <v>41</v>
      </c>
      <c r="L190" s="8" t="s">
        <v>1270</v>
      </c>
      <c r="M190" s="22">
        <v>39913</v>
      </c>
      <c r="N190" s="22">
        <v>40451</v>
      </c>
      <c r="O190" s="13">
        <v>42618</v>
      </c>
      <c r="P190" s="22">
        <v>40211</v>
      </c>
      <c r="Q190" s="52">
        <v>12500</v>
      </c>
      <c r="R190" s="25">
        <f t="shared" si="5"/>
        <v>0.13092934486936078</v>
      </c>
      <c r="S190" s="52">
        <v>8333.33</v>
      </c>
      <c r="T190" s="52">
        <v>4166.670000000001</v>
      </c>
      <c r="U190" s="52">
        <v>0</v>
      </c>
      <c r="V190" s="52">
        <v>0</v>
      </c>
      <c r="W190" s="52">
        <v>0</v>
      </c>
      <c r="X190" s="52">
        <f t="shared" si="6"/>
        <v>25000.000000000004</v>
      </c>
      <c r="Y190" s="52">
        <v>70471.349999999991</v>
      </c>
      <c r="Z190" s="52">
        <v>95471.340000000011</v>
      </c>
      <c r="AA190" s="7" t="s">
        <v>1271</v>
      </c>
      <c r="AB190" s="8"/>
    </row>
    <row r="191" spans="1:28" ht="409.5" x14ac:dyDescent="0.25">
      <c r="A191" s="18" t="s">
        <v>28</v>
      </c>
      <c r="B191" s="19" t="s">
        <v>38</v>
      </c>
      <c r="C191" s="20" t="s">
        <v>1272</v>
      </c>
      <c r="D191" s="30" t="s">
        <v>1273</v>
      </c>
      <c r="E191" s="20" t="s">
        <v>1274</v>
      </c>
      <c r="F191" s="21" t="s">
        <v>41</v>
      </c>
      <c r="G191" s="7" t="s">
        <v>32</v>
      </c>
      <c r="H191" s="19" t="s">
        <v>19</v>
      </c>
      <c r="I191" s="7" t="s">
        <v>1275</v>
      </c>
      <c r="J191" s="19" t="s">
        <v>146</v>
      </c>
      <c r="K191" s="9" t="s">
        <v>1276</v>
      </c>
      <c r="L191" s="60" t="s">
        <v>1277</v>
      </c>
      <c r="M191" s="22">
        <v>39917</v>
      </c>
      <c r="N191" s="22">
        <v>40694</v>
      </c>
      <c r="O191" s="13">
        <v>42618</v>
      </c>
      <c r="P191" s="22">
        <v>40310</v>
      </c>
      <c r="Q191" s="52">
        <v>124999.99999999997</v>
      </c>
      <c r="R191" s="25">
        <f t="shared" si="5"/>
        <v>0.17500000104999996</v>
      </c>
      <c r="S191" s="52">
        <v>83333.33</v>
      </c>
      <c r="T191" s="52">
        <v>41666.67</v>
      </c>
      <c r="U191" s="52">
        <v>0</v>
      </c>
      <c r="V191" s="52">
        <v>0</v>
      </c>
      <c r="W191" s="52">
        <v>0</v>
      </c>
      <c r="X191" s="52">
        <f t="shared" si="6"/>
        <v>249999.99999999994</v>
      </c>
      <c r="Y191" s="52">
        <v>610003.91</v>
      </c>
      <c r="Z191" s="52">
        <v>714285.71</v>
      </c>
      <c r="AA191" s="7" t="s">
        <v>1278</v>
      </c>
      <c r="AB191" s="8"/>
    </row>
    <row r="192" spans="1:28" ht="255" x14ac:dyDescent="0.25">
      <c r="A192" s="7" t="s">
        <v>28</v>
      </c>
      <c r="B192" s="19" t="s">
        <v>38</v>
      </c>
      <c r="C192" s="20" t="s">
        <v>1279</v>
      </c>
      <c r="D192" s="30" t="s">
        <v>1280</v>
      </c>
      <c r="E192" s="20" t="s">
        <v>1281</v>
      </c>
      <c r="F192" s="21" t="s">
        <v>41</v>
      </c>
      <c r="G192" s="8" t="s">
        <v>32</v>
      </c>
      <c r="H192" s="19" t="s">
        <v>19</v>
      </c>
      <c r="I192" s="7" t="s">
        <v>1282</v>
      </c>
      <c r="J192" s="19" t="s">
        <v>768</v>
      </c>
      <c r="K192" s="9" t="s">
        <v>1283</v>
      </c>
      <c r="L192" s="8" t="s">
        <v>1284</v>
      </c>
      <c r="M192" s="22">
        <v>39750</v>
      </c>
      <c r="N192" s="22">
        <v>40603</v>
      </c>
      <c r="O192" s="13">
        <v>42618</v>
      </c>
      <c r="P192" s="22">
        <v>39942</v>
      </c>
      <c r="Q192" s="52">
        <v>156344.10999999999</v>
      </c>
      <c r="R192" s="25">
        <f t="shared" si="5"/>
        <v>0.23536615456227855</v>
      </c>
      <c r="S192" s="52">
        <v>104229.31999999998</v>
      </c>
      <c r="T192" s="52">
        <v>52114.28</v>
      </c>
      <c r="U192" s="52">
        <v>0</v>
      </c>
      <c r="V192" s="52">
        <v>0</v>
      </c>
      <c r="W192" s="52">
        <v>0</v>
      </c>
      <c r="X192" s="52">
        <f t="shared" si="6"/>
        <v>312687.70999999996</v>
      </c>
      <c r="Y192" s="52">
        <v>351572.72000000003</v>
      </c>
      <c r="Z192" s="52">
        <v>664259.09999999974</v>
      </c>
      <c r="AA192" s="7" t="s">
        <v>1285</v>
      </c>
      <c r="AB192" s="8"/>
    </row>
    <row r="193" spans="1:28" ht="330" x14ac:dyDescent="0.25">
      <c r="A193" s="18" t="s">
        <v>28</v>
      </c>
      <c r="B193" s="19" t="s">
        <v>38</v>
      </c>
      <c r="C193" s="20" t="s">
        <v>1286</v>
      </c>
      <c r="D193" s="30" t="s">
        <v>1287</v>
      </c>
      <c r="E193" s="20" t="s">
        <v>1288</v>
      </c>
      <c r="F193" s="21" t="s">
        <v>41</v>
      </c>
      <c r="G193" s="7" t="s">
        <v>32</v>
      </c>
      <c r="H193" s="19" t="s">
        <v>19</v>
      </c>
      <c r="I193" s="7" t="s">
        <v>1289</v>
      </c>
      <c r="J193" s="19" t="s">
        <v>146</v>
      </c>
      <c r="K193" s="9" t="s">
        <v>1290</v>
      </c>
      <c r="L193" s="60" t="s">
        <v>1291</v>
      </c>
      <c r="M193" s="22">
        <v>39742</v>
      </c>
      <c r="N193" s="22">
        <v>40360</v>
      </c>
      <c r="O193" s="13">
        <v>42618</v>
      </c>
      <c r="P193" s="22">
        <v>39968</v>
      </c>
      <c r="Q193" s="52">
        <v>153499.15000000005</v>
      </c>
      <c r="R193" s="25">
        <f t="shared" si="5"/>
        <v>0.20695960327067026</v>
      </c>
      <c r="S193" s="52">
        <v>102332.7</v>
      </c>
      <c r="T193" s="52">
        <v>51166.320000000007</v>
      </c>
      <c r="U193" s="52">
        <v>0</v>
      </c>
      <c r="V193" s="52">
        <v>0</v>
      </c>
      <c r="W193" s="52">
        <v>0</v>
      </c>
      <c r="X193" s="52">
        <f t="shared" si="6"/>
        <v>306998.17000000004</v>
      </c>
      <c r="Y193" s="52">
        <v>434688.62</v>
      </c>
      <c r="Z193" s="52">
        <v>741686.52999999991</v>
      </c>
      <c r="AA193" s="7" t="s">
        <v>1292</v>
      </c>
      <c r="AB193" s="8"/>
    </row>
    <row r="194" spans="1:28" ht="409.5" x14ac:dyDescent="0.25">
      <c r="A194" s="7" t="s">
        <v>28</v>
      </c>
      <c r="B194" s="19" t="s">
        <v>38</v>
      </c>
      <c r="C194" s="20" t="s">
        <v>1293</v>
      </c>
      <c r="D194" s="30" t="s">
        <v>1294</v>
      </c>
      <c r="E194" s="20" t="s">
        <v>1295</v>
      </c>
      <c r="F194" s="21" t="s">
        <v>41</v>
      </c>
      <c r="G194" s="8" t="s">
        <v>32</v>
      </c>
      <c r="H194" s="19" t="s">
        <v>19</v>
      </c>
      <c r="I194" s="7" t="s">
        <v>1296</v>
      </c>
      <c r="J194" s="19" t="s">
        <v>1297</v>
      </c>
      <c r="K194" s="9" t="s">
        <v>1298</v>
      </c>
      <c r="L194" s="60" t="s">
        <v>1299</v>
      </c>
      <c r="M194" s="22">
        <v>39751</v>
      </c>
      <c r="N194" s="22">
        <v>41121</v>
      </c>
      <c r="O194" s="13">
        <v>42618</v>
      </c>
      <c r="P194" s="22">
        <v>40038</v>
      </c>
      <c r="Q194" s="52">
        <v>51843.179999999993</v>
      </c>
      <c r="R194" s="25">
        <f t="shared" si="5"/>
        <v>0.23540312059823956</v>
      </c>
      <c r="S194" s="52">
        <v>34562.140000000007</v>
      </c>
      <c r="T194" s="52">
        <v>17280.969999999998</v>
      </c>
      <c r="U194" s="52">
        <v>0</v>
      </c>
      <c r="V194" s="52">
        <v>0</v>
      </c>
      <c r="W194" s="52">
        <v>0</v>
      </c>
      <c r="X194" s="52">
        <f t="shared" si="6"/>
        <v>103686.29000000001</v>
      </c>
      <c r="Y194" s="52">
        <v>116545.97</v>
      </c>
      <c r="Z194" s="52">
        <v>220231.49000000002</v>
      </c>
      <c r="AA194" s="7" t="s">
        <v>1300</v>
      </c>
      <c r="AB194" s="8"/>
    </row>
    <row r="195" spans="1:28" ht="409.5" x14ac:dyDescent="0.25">
      <c r="A195" s="18" t="s">
        <v>28</v>
      </c>
      <c r="B195" s="19" t="s">
        <v>38</v>
      </c>
      <c r="C195" s="20" t="s">
        <v>1301</v>
      </c>
      <c r="D195" s="20" t="s">
        <v>1301</v>
      </c>
      <c r="E195" s="20" t="s">
        <v>1302</v>
      </c>
      <c r="F195" s="21" t="s">
        <v>41</v>
      </c>
      <c r="G195" s="7" t="s">
        <v>32</v>
      </c>
      <c r="H195" s="19" t="s">
        <v>21</v>
      </c>
      <c r="I195" s="31" t="s">
        <v>1303</v>
      </c>
      <c r="J195" s="19" t="s">
        <v>1304</v>
      </c>
      <c r="K195" s="9" t="s">
        <v>1305</v>
      </c>
      <c r="L195" s="60" t="s">
        <v>1306</v>
      </c>
      <c r="M195" s="22">
        <v>39751</v>
      </c>
      <c r="N195" s="22">
        <v>40544</v>
      </c>
      <c r="O195" s="13">
        <v>42618</v>
      </c>
      <c r="P195" s="22">
        <v>40038</v>
      </c>
      <c r="Q195" s="52">
        <v>102984.37999999999</v>
      </c>
      <c r="R195" s="25">
        <f t="shared" ref="R195:R248" si="7">(Q195/Z195)</f>
        <v>0.22948969594309651</v>
      </c>
      <c r="S195" s="52">
        <v>68656.890000000014</v>
      </c>
      <c r="T195" s="52">
        <v>0</v>
      </c>
      <c r="U195" s="52">
        <v>0</v>
      </c>
      <c r="V195" s="52">
        <v>34328.26999999999</v>
      </c>
      <c r="W195" s="52">
        <v>0</v>
      </c>
      <c r="X195" s="52">
        <f t="shared" si="6"/>
        <v>205969.54</v>
      </c>
      <c r="Y195" s="52">
        <v>242784.37999999992</v>
      </c>
      <c r="Z195" s="52">
        <v>448753.82999999984</v>
      </c>
      <c r="AA195" s="7" t="s">
        <v>1307</v>
      </c>
      <c r="AB195" s="8"/>
    </row>
    <row r="196" spans="1:28" ht="345" x14ac:dyDescent="0.25">
      <c r="A196" s="7" t="s">
        <v>28</v>
      </c>
      <c r="B196" s="19" t="s">
        <v>38</v>
      </c>
      <c r="C196" s="20" t="s">
        <v>1308</v>
      </c>
      <c r="D196" s="20" t="s">
        <v>1308</v>
      </c>
      <c r="E196" s="20" t="s">
        <v>1309</v>
      </c>
      <c r="F196" s="21" t="s">
        <v>41</v>
      </c>
      <c r="G196" s="8" t="s">
        <v>32</v>
      </c>
      <c r="H196" s="19" t="s">
        <v>19</v>
      </c>
      <c r="I196" s="7" t="s">
        <v>1310</v>
      </c>
      <c r="J196" s="19" t="s">
        <v>1047</v>
      </c>
      <c r="K196" s="9" t="s">
        <v>1311</v>
      </c>
      <c r="L196" s="60" t="s">
        <v>1312</v>
      </c>
      <c r="M196" s="22">
        <v>39801</v>
      </c>
      <c r="N196" s="22">
        <v>41029</v>
      </c>
      <c r="O196" s="13">
        <v>42618</v>
      </c>
      <c r="P196" s="22">
        <v>40093</v>
      </c>
      <c r="Q196" s="52">
        <v>27002.180000000008</v>
      </c>
      <c r="R196" s="25">
        <f t="shared" si="7"/>
        <v>0.17500008101201514</v>
      </c>
      <c r="S196" s="52">
        <v>18001.489999999998</v>
      </c>
      <c r="T196" s="52">
        <v>9000.6899999999987</v>
      </c>
      <c r="U196" s="52">
        <v>0</v>
      </c>
      <c r="V196" s="52">
        <v>0</v>
      </c>
      <c r="W196" s="52">
        <v>0</v>
      </c>
      <c r="X196" s="52">
        <f t="shared" si="6"/>
        <v>54004.36</v>
      </c>
      <c r="Y196" s="52">
        <v>100294.09999999998</v>
      </c>
      <c r="Z196" s="52">
        <v>154298.09999999998</v>
      </c>
      <c r="AA196" s="7" t="s">
        <v>1313</v>
      </c>
      <c r="AB196" s="8"/>
    </row>
    <row r="197" spans="1:28" ht="409.5" x14ac:dyDescent="0.25">
      <c r="A197" s="18" t="s">
        <v>28</v>
      </c>
      <c r="B197" s="19" t="s">
        <v>38</v>
      </c>
      <c r="C197" s="20" t="s">
        <v>1314</v>
      </c>
      <c r="D197" s="30" t="s">
        <v>1315</v>
      </c>
      <c r="E197" s="20" t="s">
        <v>1316</v>
      </c>
      <c r="F197" s="21" t="s">
        <v>41</v>
      </c>
      <c r="G197" s="7" t="s">
        <v>32</v>
      </c>
      <c r="H197" s="19" t="s">
        <v>19</v>
      </c>
      <c r="I197" s="7" t="s">
        <v>1317</v>
      </c>
      <c r="J197" s="19" t="s">
        <v>1318</v>
      </c>
      <c r="K197" s="9" t="s">
        <v>41</v>
      </c>
      <c r="L197" s="60" t="s">
        <v>1319</v>
      </c>
      <c r="M197" s="22">
        <v>39801</v>
      </c>
      <c r="N197" s="22">
        <v>40543</v>
      </c>
      <c r="O197" s="13">
        <v>42618</v>
      </c>
      <c r="P197" s="22">
        <v>40080</v>
      </c>
      <c r="Q197" s="53">
        <v>184567.69</v>
      </c>
      <c r="R197" s="25">
        <f t="shared" si="7"/>
        <v>0.25000006772584837</v>
      </c>
      <c r="S197" s="52">
        <v>123045.04999999993</v>
      </c>
      <c r="T197" s="52">
        <v>26775.810000000005</v>
      </c>
      <c r="U197" s="52">
        <v>0</v>
      </c>
      <c r="V197" s="52">
        <v>34746.820000000007</v>
      </c>
      <c r="W197" s="52">
        <v>0</v>
      </c>
      <c r="X197" s="52">
        <f t="shared" si="6"/>
        <v>369135.36999999994</v>
      </c>
      <c r="Y197" s="52">
        <v>369135.30999999988</v>
      </c>
      <c r="Z197" s="52">
        <v>738270.56</v>
      </c>
      <c r="AA197" s="7" t="s">
        <v>1320</v>
      </c>
      <c r="AB197" s="8"/>
    </row>
    <row r="198" spans="1:28" ht="409.5" x14ac:dyDescent="0.25">
      <c r="A198" s="7" t="s">
        <v>28</v>
      </c>
      <c r="B198" s="19" t="s">
        <v>38</v>
      </c>
      <c r="C198" s="20" t="s">
        <v>1321</v>
      </c>
      <c r="D198" s="20" t="s">
        <v>1321</v>
      </c>
      <c r="E198" s="20" t="s">
        <v>1322</v>
      </c>
      <c r="F198" s="21" t="s">
        <v>41</v>
      </c>
      <c r="G198" s="8" t="s">
        <v>32</v>
      </c>
      <c r="H198" s="19" t="s">
        <v>19</v>
      </c>
      <c r="I198" s="7" t="s">
        <v>1323</v>
      </c>
      <c r="J198" s="19" t="s">
        <v>146</v>
      </c>
      <c r="K198" s="9" t="s">
        <v>41</v>
      </c>
      <c r="L198" s="60" t="s">
        <v>1324</v>
      </c>
      <c r="M198" s="22">
        <v>39920</v>
      </c>
      <c r="N198" s="22">
        <v>41912</v>
      </c>
      <c r="O198" s="13">
        <v>42618</v>
      </c>
      <c r="P198" s="22">
        <v>40379</v>
      </c>
      <c r="Q198" s="52">
        <v>365432.51</v>
      </c>
      <c r="R198" s="25">
        <f t="shared" si="7"/>
        <v>0.25000031127537514</v>
      </c>
      <c r="S198" s="52">
        <v>243621.14</v>
      </c>
      <c r="T198" s="52">
        <v>121810.96</v>
      </c>
      <c r="U198" s="52">
        <v>0</v>
      </c>
      <c r="V198" s="52">
        <v>0</v>
      </c>
      <c r="W198" s="52">
        <v>0</v>
      </c>
      <c r="X198" s="52">
        <f t="shared" si="6"/>
        <v>730864.61</v>
      </c>
      <c r="Y198" s="52">
        <v>730864.53999999992</v>
      </c>
      <c r="Z198" s="52">
        <v>1461728.2199999997</v>
      </c>
      <c r="AA198" s="7" t="s">
        <v>1325</v>
      </c>
      <c r="AB198" s="8"/>
    </row>
    <row r="199" spans="1:28" ht="409.5" x14ac:dyDescent="0.25">
      <c r="A199" s="18" t="s">
        <v>28</v>
      </c>
      <c r="B199" s="19" t="s">
        <v>38</v>
      </c>
      <c r="C199" s="20" t="s">
        <v>1326</v>
      </c>
      <c r="D199" s="30" t="s">
        <v>1327</v>
      </c>
      <c r="E199" s="20" t="s">
        <v>1328</v>
      </c>
      <c r="F199" s="21" t="s">
        <v>41</v>
      </c>
      <c r="G199" s="7" t="s">
        <v>32</v>
      </c>
      <c r="H199" s="19" t="s">
        <v>19</v>
      </c>
      <c r="I199" s="31" t="s">
        <v>1329</v>
      </c>
      <c r="J199" s="19" t="s">
        <v>1330</v>
      </c>
      <c r="K199" s="9" t="s">
        <v>1331</v>
      </c>
      <c r="L199" s="60" t="s">
        <v>1332</v>
      </c>
      <c r="M199" s="22">
        <v>39920</v>
      </c>
      <c r="N199" s="22">
        <v>40725</v>
      </c>
      <c r="O199" s="13">
        <v>42618</v>
      </c>
      <c r="P199" s="22">
        <v>40168</v>
      </c>
      <c r="Q199" s="52">
        <v>125000.00000000003</v>
      </c>
      <c r="R199" s="25">
        <f t="shared" si="7"/>
        <v>0.15081259697325392</v>
      </c>
      <c r="S199" s="52">
        <v>83333.329999999958</v>
      </c>
      <c r="T199" s="52">
        <v>41666.669999999955</v>
      </c>
      <c r="U199" s="52">
        <v>0</v>
      </c>
      <c r="V199" s="52">
        <v>0</v>
      </c>
      <c r="W199" s="52">
        <v>0</v>
      </c>
      <c r="X199" s="52">
        <f t="shared" si="6"/>
        <v>249999.99999999994</v>
      </c>
      <c r="Y199" s="52">
        <v>578843.22999999952</v>
      </c>
      <c r="Z199" s="52">
        <v>828843.23000000021</v>
      </c>
      <c r="AA199" s="7" t="s">
        <v>1333</v>
      </c>
      <c r="AB199" s="8"/>
    </row>
    <row r="200" spans="1:28" ht="255" x14ac:dyDescent="0.25">
      <c r="A200" s="7" t="s">
        <v>28</v>
      </c>
      <c r="B200" s="19" t="s">
        <v>38</v>
      </c>
      <c r="C200" s="20" t="s">
        <v>1334</v>
      </c>
      <c r="D200" s="30" t="s">
        <v>1335</v>
      </c>
      <c r="E200" s="20" t="s">
        <v>1336</v>
      </c>
      <c r="F200" s="21" t="s">
        <v>41</v>
      </c>
      <c r="G200" s="8" t="s">
        <v>32</v>
      </c>
      <c r="H200" s="19" t="s">
        <v>21</v>
      </c>
      <c r="I200" s="7" t="s">
        <v>1337</v>
      </c>
      <c r="J200" s="19" t="s">
        <v>1338</v>
      </c>
      <c r="K200" s="9" t="s">
        <v>1339</v>
      </c>
      <c r="L200" s="60" t="s">
        <v>1340</v>
      </c>
      <c r="M200" s="22">
        <v>39861</v>
      </c>
      <c r="N200" s="22">
        <v>40617</v>
      </c>
      <c r="O200" s="13">
        <v>42618</v>
      </c>
      <c r="P200" s="22">
        <v>39995</v>
      </c>
      <c r="Q200" s="52">
        <v>12852</v>
      </c>
      <c r="R200" s="25">
        <f t="shared" si="7"/>
        <v>0.15731523171804099</v>
      </c>
      <c r="S200" s="52">
        <v>8568</v>
      </c>
      <c r="T200" s="52">
        <v>0</v>
      </c>
      <c r="U200" s="52">
        <v>0</v>
      </c>
      <c r="V200" s="52">
        <v>4284</v>
      </c>
      <c r="W200" s="52">
        <v>0</v>
      </c>
      <c r="X200" s="52">
        <f t="shared" si="6"/>
        <v>25704</v>
      </c>
      <c r="Y200" s="52">
        <v>55991.839999999997</v>
      </c>
      <c r="Z200" s="52">
        <v>81695.839999999997</v>
      </c>
      <c r="AA200" s="7" t="s">
        <v>1341</v>
      </c>
      <c r="AB200" s="8"/>
    </row>
    <row r="201" spans="1:28" ht="409.5" x14ac:dyDescent="0.25">
      <c r="A201" s="18" t="s">
        <v>28</v>
      </c>
      <c r="B201" s="19" t="s">
        <v>38</v>
      </c>
      <c r="C201" s="20" t="s">
        <v>1342</v>
      </c>
      <c r="D201" s="20" t="s">
        <v>1342</v>
      </c>
      <c r="E201" s="20" t="s">
        <v>1343</v>
      </c>
      <c r="F201" s="21" t="s">
        <v>41</v>
      </c>
      <c r="G201" s="7" t="s">
        <v>32</v>
      </c>
      <c r="H201" s="19" t="s">
        <v>19</v>
      </c>
      <c r="I201" s="7" t="s">
        <v>1344</v>
      </c>
      <c r="J201" s="19" t="s">
        <v>1345</v>
      </c>
      <c r="K201" s="9" t="s">
        <v>1346</v>
      </c>
      <c r="L201" s="60" t="s">
        <v>1347</v>
      </c>
      <c r="M201" s="22">
        <v>39806</v>
      </c>
      <c r="N201" s="22">
        <v>40543</v>
      </c>
      <c r="O201" s="13">
        <v>42618</v>
      </c>
      <c r="P201" s="22">
        <v>40038</v>
      </c>
      <c r="Q201" s="52">
        <v>38740.49</v>
      </c>
      <c r="R201" s="25">
        <f t="shared" si="7"/>
        <v>0.24999703156479122</v>
      </c>
      <c r="S201" s="52">
        <v>25827.070000000003</v>
      </c>
      <c r="T201" s="52">
        <v>12913.740000000005</v>
      </c>
      <c r="U201" s="52">
        <v>0</v>
      </c>
      <c r="V201" s="52">
        <v>0</v>
      </c>
      <c r="W201" s="52">
        <v>0</v>
      </c>
      <c r="X201" s="52">
        <f t="shared" si="6"/>
        <v>77481.3</v>
      </c>
      <c r="Y201" s="52">
        <v>77482.570000000007</v>
      </c>
      <c r="Z201" s="52">
        <v>154963.80000000002</v>
      </c>
      <c r="AA201" s="7" t="s">
        <v>1348</v>
      </c>
      <c r="AB201" s="8"/>
    </row>
    <row r="202" spans="1:28" ht="409.5" x14ac:dyDescent="0.25">
      <c r="A202" s="7" t="s">
        <v>28</v>
      </c>
      <c r="B202" s="19" t="s">
        <v>38</v>
      </c>
      <c r="C202" s="20" t="s">
        <v>1349</v>
      </c>
      <c r="D202" s="30" t="s">
        <v>1350</v>
      </c>
      <c r="E202" s="20" t="s">
        <v>1351</v>
      </c>
      <c r="F202" s="21" t="s">
        <v>41</v>
      </c>
      <c r="G202" s="8" t="s">
        <v>32</v>
      </c>
      <c r="H202" s="19" t="s">
        <v>21</v>
      </c>
      <c r="I202" s="31" t="s">
        <v>1352</v>
      </c>
      <c r="J202" s="19" t="s">
        <v>160</v>
      </c>
      <c r="K202" s="9" t="s">
        <v>1353</v>
      </c>
      <c r="L202" s="60" t="s">
        <v>1354</v>
      </c>
      <c r="M202" s="22">
        <v>39804</v>
      </c>
      <c r="N202" s="22">
        <v>40908</v>
      </c>
      <c r="O202" s="13">
        <v>42618</v>
      </c>
      <c r="P202" s="22">
        <v>40077</v>
      </c>
      <c r="Q202" s="52">
        <v>339027.53999999992</v>
      </c>
      <c r="R202" s="25">
        <f t="shared" si="7"/>
        <v>0.24213907740178217</v>
      </c>
      <c r="S202" s="52">
        <v>226017.77000000002</v>
      </c>
      <c r="T202" s="52">
        <v>24808.170000000002</v>
      </c>
      <c r="U202" s="52">
        <v>88201.209999999963</v>
      </c>
      <c r="V202" s="52">
        <v>0</v>
      </c>
      <c r="W202" s="52">
        <v>0</v>
      </c>
      <c r="X202" s="52">
        <f t="shared" si="6"/>
        <v>678054.69</v>
      </c>
      <c r="Y202" s="52">
        <v>722081.11999999965</v>
      </c>
      <c r="Z202" s="52">
        <v>1400135.5899999999</v>
      </c>
      <c r="AA202" s="7" t="s">
        <v>1355</v>
      </c>
      <c r="AB202" s="8"/>
    </row>
    <row r="203" spans="1:28" ht="330" x14ac:dyDescent="0.25">
      <c r="A203" s="18" t="s">
        <v>28</v>
      </c>
      <c r="B203" s="19" t="s">
        <v>38</v>
      </c>
      <c r="C203" s="20" t="s">
        <v>1356</v>
      </c>
      <c r="D203" s="30" t="s">
        <v>1357</v>
      </c>
      <c r="E203" s="20" t="s">
        <v>1358</v>
      </c>
      <c r="F203" s="21" t="s">
        <v>41</v>
      </c>
      <c r="G203" s="7" t="s">
        <v>32</v>
      </c>
      <c r="H203" s="19" t="s">
        <v>19</v>
      </c>
      <c r="I203" s="7" t="s">
        <v>1359</v>
      </c>
      <c r="J203" s="19" t="s">
        <v>1360</v>
      </c>
      <c r="K203" s="9" t="s">
        <v>1361</v>
      </c>
      <c r="L203" s="60" t="s">
        <v>1362</v>
      </c>
      <c r="M203" s="22">
        <v>39802</v>
      </c>
      <c r="N203" s="22">
        <v>41639</v>
      </c>
      <c r="O203" s="13">
        <v>42618</v>
      </c>
      <c r="P203" s="22">
        <v>40304</v>
      </c>
      <c r="Q203" s="52">
        <v>64829.630000000019</v>
      </c>
      <c r="R203" s="25">
        <f t="shared" si="7"/>
        <v>0.17086017056438549</v>
      </c>
      <c r="S203" s="52">
        <v>43219.91</v>
      </c>
      <c r="T203" s="52">
        <v>21609.769999999997</v>
      </c>
      <c r="U203" s="52">
        <v>0</v>
      </c>
      <c r="V203" s="52">
        <v>0</v>
      </c>
      <c r="W203" s="52">
        <v>0</v>
      </c>
      <c r="X203" s="52">
        <f t="shared" si="6"/>
        <v>129659.31000000003</v>
      </c>
      <c r="Y203" s="52">
        <v>249771.97</v>
      </c>
      <c r="Z203" s="52">
        <v>379430.91000000009</v>
      </c>
      <c r="AA203" s="7" t="s">
        <v>1363</v>
      </c>
      <c r="AB203" s="8"/>
    </row>
    <row r="204" spans="1:28" ht="360" x14ac:dyDescent="0.25">
      <c r="A204" s="7" t="s">
        <v>28</v>
      </c>
      <c r="B204" s="19" t="s">
        <v>38</v>
      </c>
      <c r="C204" s="20" t="s">
        <v>1364</v>
      </c>
      <c r="D204" s="30" t="s">
        <v>1365</v>
      </c>
      <c r="E204" s="20" t="s">
        <v>1366</v>
      </c>
      <c r="F204" s="21" t="s">
        <v>41</v>
      </c>
      <c r="G204" s="8" t="s">
        <v>32</v>
      </c>
      <c r="H204" s="19" t="s">
        <v>19</v>
      </c>
      <c r="I204" s="7" t="s">
        <v>1367</v>
      </c>
      <c r="J204" s="19" t="s">
        <v>1368</v>
      </c>
      <c r="K204" s="9" t="s">
        <v>1369</v>
      </c>
      <c r="L204" s="60" t="s">
        <v>1370</v>
      </c>
      <c r="M204" s="22">
        <v>39818</v>
      </c>
      <c r="N204" s="22">
        <v>40602</v>
      </c>
      <c r="O204" s="13">
        <v>42618</v>
      </c>
      <c r="P204" s="22">
        <v>39968</v>
      </c>
      <c r="Q204" s="53">
        <v>40897</v>
      </c>
      <c r="R204" s="25">
        <f t="shared" si="7"/>
        <v>0.17036946808500003</v>
      </c>
      <c r="S204" s="52">
        <v>27264.670000000006</v>
      </c>
      <c r="T204" s="52">
        <v>13632.329999999998</v>
      </c>
      <c r="U204" s="52">
        <v>0</v>
      </c>
      <c r="V204" s="52">
        <v>0</v>
      </c>
      <c r="W204" s="52">
        <v>0</v>
      </c>
      <c r="X204" s="52">
        <f t="shared" si="6"/>
        <v>81794.000000000015</v>
      </c>
      <c r="Y204" s="52">
        <v>158254.88</v>
      </c>
      <c r="Z204" s="52">
        <v>240048.88</v>
      </c>
      <c r="AA204" s="7" t="s">
        <v>1371</v>
      </c>
      <c r="AB204" s="8"/>
    </row>
    <row r="205" spans="1:28" ht="409.5" x14ac:dyDescent="0.25">
      <c r="A205" s="18" t="s">
        <v>28</v>
      </c>
      <c r="B205" s="19" t="s">
        <v>38</v>
      </c>
      <c r="C205" s="20" t="s">
        <v>1372</v>
      </c>
      <c r="D205" s="30" t="s">
        <v>1373</v>
      </c>
      <c r="E205" s="20" t="s">
        <v>1374</v>
      </c>
      <c r="F205" s="21" t="s">
        <v>41</v>
      </c>
      <c r="G205" s="7" t="s">
        <v>32</v>
      </c>
      <c r="H205" s="19" t="s">
        <v>19</v>
      </c>
      <c r="I205" s="7" t="s">
        <v>1375</v>
      </c>
      <c r="J205" s="19" t="s">
        <v>1376</v>
      </c>
      <c r="K205" s="8" t="s">
        <v>1377</v>
      </c>
      <c r="L205" s="60" t="s">
        <v>1378</v>
      </c>
      <c r="M205" s="22">
        <v>39834</v>
      </c>
      <c r="N205" s="22">
        <v>40561</v>
      </c>
      <c r="O205" s="13">
        <v>42618</v>
      </c>
      <c r="P205" s="22">
        <v>40038</v>
      </c>
      <c r="Q205" s="52">
        <v>200101.24999999997</v>
      </c>
      <c r="R205" s="25">
        <f t="shared" si="7"/>
        <v>0.21692907150991272</v>
      </c>
      <c r="S205" s="52">
        <v>133400.84</v>
      </c>
      <c r="T205" s="52">
        <v>66700.41</v>
      </c>
      <c r="U205" s="52">
        <v>0</v>
      </c>
      <c r="V205" s="52">
        <v>0</v>
      </c>
      <c r="W205" s="52">
        <v>0</v>
      </c>
      <c r="X205" s="52">
        <f t="shared" si="6"/>
        <v>400202.5</v>
      </c>
      <c r="Y205" s="52">
        <v>522224.58000000007</v>
      </c>
      <c r="Z205" s="52">
        <v>922427.08</v>
      </c>
      <c r="AA205" s="7" t="s">
        <v>1379</v>
      </c>
      <c r="AB205" s="8"/>
    </row>
    <row r="206" spans="1:28" ht="409.5" x14ac:dyDescent="0.25">
      <c r="A206" s="7" t="s">
        <v>28</v>
      </c>
      <c r="B206" s="19" t="s">
        <v>38</v>
      </c>
      <c r="C206" s="20" t="s">
        <v>1380</v>
      </c>
      <c r="D206" s="8" t="s">
        <v>1381</v>
      </c>
      <c r="E206" s="20" t="s">
        <v>298</v>
      </c>
      <c r="F206" s="21" t="s">
        <v>41</v>
      </c>
      <c r="G206" s="8" t="s">
        <v>32</v>
      </c>
      <c r="H206" s="19" t="s">
        <v>21</v>
      </c>
      <c r="I206" s="7" t="s">
        <v>299</v>
      </c>
      <c r="J206" s="19" t="s">
        <v>166</v>
      </c>
      <c r="K206" s="36" t="s">
        <v>300</v>
      </c>
      <c r="L206" s="64" t="s">
        <v>1382</v>
      </c>
      <c r="M206" s="22">
        <v>39834</v>
      </c>
      <c r="N206" s="22">
        <v>40561</v>
      </c>
      <c r="O206" s="13">
        <v>42618</v>
      </c>
      <c r="P206" s="22">
        <v>40038</v>
      </c>
      <c r="Q206" s="52">
        <v>118680.82</v>
      </c>
      <c r="R206" s="25">
        <f t="shared" si="7"/>
        <v>0.22440879148456588</v>
      </c>
      <c r="S206" s="52">
        <v>79120.670000000013</v>
      </c>
      <c r="T206" s="52">
        <v>1917.2299999999998</v>
      </c>
      <c r="U206" s="52">
        <v>0</v>
      </c>
      <c r="V206" s="52">
        <v>37643</v>
      </c>
      <c r="W206" s="52">
        <v>0</v>
      </c>
      <c r="X206" s="52">
        <f t="shared" si="6"/>
        <v>237361.72000000003</v>
      </c>
      <c r="Y206" s="52">
        <v>291498.52</v>
      </c>
      <c r="Z206" s="52">
        <v>528859.93999999994</v>
      </c>
      <c r="AA206" s="7" t="s">
        <v>1383</v>
      </c>
      <c r="AB206" s="8"/>
    </row>
    <row r="207" spans="1:28" ht="409.5" x14ac:dyDescent="0.25">
      <c r="A207" s="18" t="s">
        <v>28</v>
      </c>
      <c r="B207" s="19" t="s">
        <v>38</v>
      </c>
      <c r="C207" s="20" t="s">
        <v>1384</v>
      </c>
      <c r="D207" s="30" t="s">
        <v>1385</v>
      </c>
      <c r="E207" s="20" t="s">
        <v>1386</v>
      </c>
      <c r="F207" s="21" t="s">
        <v>41</v>
      </c>
      <c r="G207" s="7" t="s">
        <v>32</v>
      </c>
      <c r="H207" s="19" t="s">
        <v>19</v>
      </c>
      <c r="I207" s="7" t="s">
        <v>1387</v>
      </c>
      <c r="J207" s="19" t="s">
        <v>146</v>
      </c>
      <c r="K207" s="9" t="s">
        <v>1388</v>
      </c>
      <c r="L207" s="60" t="s">
        <v>1389</v>
      </c>
      <c r="M207" s="22">
        <v>39856</v>
      </c>
      <c r="N207" s="22">
        <v>40816</v>
      </c>
      <c r="O207" s="13">
        <v>42618</v>
      </c>
      <c r="P207" s="22">
        <v>40304</v>
      </c>
      <c r="Q207" s="52">
        <v>216122.67999999993</v>
      </c>
      <c r="R207" s="25">
        <f t="shared" si="7"/>
        <v>0.23644288152031531</v>
      </c>
      <c r="S207" s="52">
        <v>144081.71000000002</v>
      </c>
      <c r="T207" s="52">
        <v>72040.640000000014</v>
      </c>
      <c r="U207" s="52">
        <v>0</v>
      </c>
      <c r="V207" s="52">
        <v>0</v>
      </c>
      <c r="W207" s="52">
        <v>0</v>
      </c>
      <c r="X207" s="52">
        <f t="shared" si="6"/>
        <v>432245.02999999997</v>
      </c>
      <c r="Y207" s="52">
        <v>481892.74000000034</v>
      </c>
      <c r="Z207" s="52">
        <v>914058.73000000021</v>
      </c>
      <c r="AA207" s="7" t="s">
        <v>1390</v>
      </c>
      <c r="AB207" s="8"/>
    </row>
    <row r="208" spans="1:28" ht="409.5" x14ac:dyDescent="0.25">
      <c r="A208" s="7" t="s">
        <v>28</v>
      </c>
      <c r="B208" s="19" t="s">
        <v>38</v>
      </c>
      <c r="C208" s="20" t="s">
        <v>1391</v>
      </c>
      <c r="D208" s="20" t="s">
        <v>1391</v>
      </c>
      <c r="E208" s="20" t="s">
        <v>305</v>
      </c>
      <c r="F208" s="21" t="s">
        <v>41</v>
      </c>
      <c r="G208" s="8" t="s">
        <v>32</v>
      </c>
      <c r="H208" s="19" t="s">
        <v>19</v>
      </c>
      <c r="I208" s="7" t="s">
        <v>306</v>
      </c>
      <c r="J208" s="19" t="s">
        <v>146</v>
      </c>
      <c r="K208" s="9" t="s">
        <v>307</v>
      </c>
      <c r="L208" s="60" t="s">
        <v>1392</v>
      </c>
      <c r="M208" s="22">
        <v>39889</v>
      </c>
      <c r="N208" s="22">
        <v>41089</v>
      </c>
      <c r="O208" s="13">
        <v>42618</v>
      </c>
      <c r="P208" s="22">
        <v>40246</v>
      </c>
      <c r="Q208" s="52">
        <v>209490.09000000011</v>
      </c>
      <c r="R208" s="25">
        <f t="shared" si="7"/>
        <v>9.8328686226524076E-2</v>
      </c>
      <c r="S208" s="52">
        <v>139659.87999999995</v>
      </c>
      <c r="T208" s="52">
        <v>69830.069999999978</v>
      </c>
      <c r="U208" s="52">
        <v>0</v>
      </c>
      <c r="V208" s="52">
        <v>0</v>
      </c>
      <c r="W208" s="52">
        <v>573623.77</v>
      </c>
      <c r="X208" s="52">
        <f t="shared" si="6"/>
        <v>992603.81</v>
      </c>
      <c r="Y208" s="52">
        <v>1137906.6499999999</v>
      </c>
      <c r="Z208" s="52">
        <v>2130508.38</v>
      </c>
      <c r="AA208" s="7" t="s">
        <v>1393</v>
      </c>
      <c r="AB208" s="8"/>
    </row>
    <row r="209" spans="1:28" ht="409.5" x14ac:dyDescent="0.25">
      <c r="A209" s="18" t="s">
        <v>28</v>
      </c>
      <c r="B209" s="19" t="s">
        <v>38</v>
      </c>
      <c r="C209" s="20" t="s">
        <v>1394</v>
      </c>
      <c r="D209" s="30" t="s">
        <v>1395</v>
      </c>
      <c r="E209" s="20" t="s">
        <v>1396</v>
      </c>
      <c r="F209" s="21" t="s">
        <v>41</v>
      </c>
      <c r="G209" s="7" t="s">
        <v>32</v>
      </c>
      <c r="H209" s="19" t="s">
        <v>21</v>
      </c>
      <c r="I209" s="7" t="s">
        <v>1397</v>
      </c>
      <c r="J209" s="19" t="s">
        <v>43</v>
      </c>
      <c r="K209" s="9" t="s">
        <v>1398</v>
      </c>
      <c r="L209" s="60" t="s">
        <v>1399</v>
      </c>
      <c r="M209" s="22">
        <v>39890</v>
      </c>
      <c r="N209" s="22">
        <v>40633</v>
      </c>
      <c r="O209" s="13">
        <v>42618</v>
      </c>
      <c r="P209" s="22">
        <v>40518</v>
      </c>
      <c r="Q209" s="52">
        <v>375000.00000000017</v>
      </c>
      <c r="R209" s="25">
        <f t="shared" si="7"/>
        <v>0.17735755294023645</v>
      </c>
      <c r="S209" s="52">
        <v>249999.99999999997</v>
      </c>
      <c r="T209" s="52">
        <v>0</v>
      </c>
      <c r="U209" s="52">
        <v>0</v>
      </c>
      <c r="V209" s="52">
        <v>124999.99999999996</v>
      </c>
      <c r="W209" s="52">
        <v>0</v>
      </c>
      <c r="X209" s="52">
        <f t="shared" si="6"/>
        <v>750000.00000000012</v>
      </c>
      <c r="Y209" s="52">
        <v>1364373.3699999994</v>
      </c>
      <c r="Z209" s="52">
        <v>2114372.88</v>
      </c>
      <c r="AA209" s="7" t="s">
        <v>1400</v>
      </c>
      <c r="AB209" s="8"/>
    </row>
    <row r="210" spans="1:28" ht="255" x14ac:dyDescent="0.25">
      <c r="A210" s="7" t="s">
        <v>28</v>
      </c>
      <c r="B210" s="19" t="s">
        <v>38</v>
      </c>
      <c r="C210" s="20" t="s">
        <v>1401</v>
      </c>
      <c r="D210" s="20" t="s">
        <v>1401</v>
      </c>
      <c r="E210" s="20" t="s">
        <v>1402</v>
      </c>
      <c r="F210" s="21" t="s">
        <v>41</v>
      </c>
      <c r="G210" s="8" t="s">
        <v>32</v>
      </c>
      <c r="H210" s="19" t="s">
        <v>20</v>
      </c>
      <c r="I210" s="7" t="s">
        <v>1403</v>
      </c>
      <c r="J210" s="19" t="s">
        <v>1404</v>
      </c>
      <c r="K210" s="9" t="s">
        <v>1405</v>
      </c>
      <c r="L210" s="8" t="s">
        <v>1406</v>
      </c>
      <c r="M210" s="22">
        <v>39891</v>
      </c>
      <c r="N210" s="22">
        <v>40786</v>
      </c>
      <c r="O210" s="13">
        <v>42618</v>
      </c>
      <c r="P210" s="22">
        <v>40042</v>
      </c>
      <c r="Q210" s="26">
        <v>0</v>
      </c>
      <c r="R210" s="25" t="e">
        <f t="shared" si="7"/>
        <v>#DIV/0!</v>
      </c>
      <c r="S210" s="26">
        <v>0</v>
      </c>
      <c r="T210" s="26">
        <v>0</v>
      </c>
      <c r="U210" s="26">
        <v>0</v>
      </c>
      <c r="V210" s="26">
        <v>0</v>
      </c>
      <c r="W210" s="26">
        <v>0</v>
      </c>
      <c r="X210" s="26">
        <f t="shared" si="6"/>
        <v>0</v>
      </c>
      <c r="Y210" s="26">
        <v>0</v>
      </c>
      <c r="Z210" s="26">
        <v>0</v>
      </c>
      <c r="AA210" s="7" t="s">
        <v>1407</v>
      </c>
      <c r="AB210" s="8"/>
    </row>
    <row r="211" spans="1:28" ht="345" x14ac:dyDescent="0.25">
      <c r="A211" s="18" t="s">
        <v>28</v>
      </c>
      <c r="B211" s="19" t="s">
        <v>38</v>
      </c>
      <c r="C211" s="30" t="s">
        <v>1408</v>
      </c>
      <c r="D211" s="30" t="s">
        <v>1409</v>
      </c>
      <c r="E211" s="20" t="s">
        <v>1410</v>
      </c>
      <c r="F211" s="21" t="s">
        <v>41</v>
      </c>
      <c r="G211" s="7" t="s">
        <v>32</v>
      </c>
      <c r="H211" s="19" t="s">
        <v>21</v>
      </c>
      <c r="I211" s="7" t="s">
        <v>1411</v>
      </c>
      <c r="J211" s="19" t="s">
        <v>1412</v>
      </c>
      <c r="K211" s="9" t="s">
        <v>1413</v>
      </c>
      <c r="L211" s="60" t="s">
        <v>1414</v>
      </c>
      <c r="M211" s="22">
        <v>39652</v>
      </c>
      <c r="N211" s="22">
        <v>40908</v>
      </c>
      <c r="O211" s="13">
        <v>42618</v>
      </c>
      <c r="P211" s="22">
        <v>39895</v>
      </c>
      <c r="Q211" s="52">
        <v>103500.00000000004</v>
      </c>
      <c r="R211" s="25">
        <f t="shared" si="7"/>
        <v>0.16576483920834631</v>
      </c>
      <c r="S211" s="52">
        <v>69000.000000000029</v>
      </c>
      <c r="T211" s="52">
        <v>0</v>
      </c>
      <c r="U211" s="52">
        <v>0</v>
      </c>
      <c r="V211" s="52">
        <v>34499.999999999985</v>
      </c>
      <c r="W211" s="52">
        <v>0</v>
      </c>
      <c r="X211" s="52">
        <f t="shared" si="6"/>
        <v>207000.00000000006</v>
      </c>
      <c r="Y211" s="52">
        <v>417378.25999999983</v>
      </c>
      <c r="Z211" s="52">
        <v>624378.48999999987</v>
      </c>
      <c r="AA211" s="7" t="s">
        <v>1415</v>
      </c>
      <c r="AB211" s="8"/>
    </row>
    <row r="212" spans="1:28" ht="409.5" x14ac:dyDescent="0.25">
      <c r="A212" s="7" t="s">
        <v>28</v>
      </c>
      <c r="B212" s="19" t="s">
        <v>38</v>
      </c>
      <c r="C212" s="20" t="s">
        <v>1416</v>
      </c>
      <c r="D212" s="30" t="s">
        <v>1417</v>
      </c>
      <c r="E212" s="20" t="s">
        <v>1418</v>
      </c>
      <c r="F212" s="21" t="s">
        <v>41</v>
      </c>
      <c r="G212" s="8" t="s">
        <v>32</v>
      </c>
      <c r="H212" s="19" t="s">
        <v>19</v>
      </c>
      <c r="I212" s="7" t="s">
        <v>1419</v>
      </c>
      <c r="J212" s="19" t="s">
        <v>146</v>
      </c>
      <c r="K212" s="9" t="s">
        <v>1420</v>
      </c>
      <c r="L212" s="60" t="s">
        <v>1421</v>
      </c>
      <c r="M212" s="22">
        <v>39703</v>
      </c>
      <c r="N212" s="22">
        <v>41019</v>
      </c>
      <c r="O212" s="13">
        <v>42618</v>
      </c>
      <c r="P212" s="22">
        <v>39895</v>
      </c>
      <c r="Q212" s="52">
        <v>258756</v>
      </c>
      <c r="R212" s="25">
        <f t="shared" si="7"/>
        <v>0.2102607448245305</v>
      </c>
      <c r="S212" s="52">
        <v>172504.00000000003</v>
      </c>
      <c r="T212" s="52">
        <v>48659.999999999985</v>
      </c>
      <c r="U212" s="52">
        <v>0</v>
      </c>
      <c r="V212" s="52">
        <v>37592.000000000007</v>
      </c>
      <c r="W212" s="52">
        <v>408996.6500000002</v>
      </c>
      <c r="X212" s="52">
        <f t="shared" si="6"/>
        <v>926508.65000000014</v>
      </c>
      <c r="Y212" s="52">
        <v>304134.75999999995</v>
      </c>
      <c r="Z212" s="52">
        <v>1230643.4099999997</v>
      </c>
      <c r="AA212" s="7" t="s">
        <v>1422</v>
      </c>
      <c r="AB212" s="8"/>
    </row>
    <row r="213" spans="1:28" ht="409.5" x14ac:dyDescent="0.25">
      <c r="A213" s="18" t="s">
        <v>28</v>
      </c>
      <c r="B213" s="19" t="s">
        <v>38</v>
      </c>
      <c r="C213" s="20" t="s">
        <v>1423</v>
      </c>
      <c r="D213" s="30" t="s">
        <v>1423</v>
      </c>
      <c r="E213" s="20" t="s">
        <v>164</v>
      </c>
      <c r="F213" s="21" t="s">
        <v>41</v>
      </c>
      <c r="G213" s="7" t="s">
        <v>32</v>
      </c>
      <c r="H213" s="19" t="s">
        <v>21</v>
      </c>
      <c r="I213" s="7" t="s">
        <v>165</v>
      </c>
      <c r="J213" s="19" t="s">
        <v>166</v>
      </c>
      <c r="K213" s="9" t="s">
        <v>1424</v>
      </c>
      <c r="L213" s="60" t="s">
        <v>1425</v>
      </c>
      <c r="M213" s="22">
        <v>39923</v>
      </c>
      <c r="N213" s="22">
        <v>40471</v>
      </c>
      <c r="O213" s="13">
        <v>42618</v>
      </c>
      <c r="P213" s="22">
        <v>40077</v>
      </c>
      <c r="Q213" s="52">
        <v>36115.890000000007</v>
      </c>
      <c r="R213" s="25">
        <f t="shared" si="7"/>
        <v>0.17500022410524471</v>
      </c>
      <c r="S213" s="52">
        <v>24077.23</v>
      </c>
      <c r="T213" s="52">
        <v>0</v>
      </c>
      <c r="U213" s="52">
        <v>0</v>
      </c>
      <c r="V213" s="52">
        <v>12038.619999999999</v>
      </c>
      <c r="W213" s="52">
        <v>0</v>
      </c>
      <c r="X213" s="52">
        <f t="shared" si="6"/>
        <v>72231.740000000005</v>
      </c>
      <c r="Y213" s="52">
        <v>134144.71999999997</v>
      </c>
      <c r="Z213" s="52">
        <v>206376.25</v>
      </c>
      <c r="AA213" s="7" t="s">
        <v>1426</v>
      </c>
      <c r="AB213" s="8"/>
    </row>
    <row r="214" spans="1:28" ht="409.5" x14ac:dyDescent="0.25">
      <c r="A214" s="7" t="s">
        <v>28</v>
      </c>
      <c r="B214" s="19" t="s">
        <v>38</v>
      </c>
      <c r="C214" s="20" t="s">
        <v>1427</v>
      </c>
      <c r="D214" s="30" t="s">
        <v>1428</v>
      </c>
      <c r="E214" s="20" t="s">
        <v>1429</v>
      </c>
      <c r="F214" s="21" t="s">
        <v>41</v>
      </c>
      <c r="G214" s="8" t="s">
        <v>32</v>
      </c>
      <c r="H214" s="19" t="s">
        <v>20</v>
      </c>
      <c r="I214" s="7" t="s">
        <v>1430</v>
      </c>
      <c r="J214" s="19" t="s">
        <v>1431</v>
      </c>
      <c r="K214" s="9" t="s">
        <v>1432</v>
      </c>
      <c r="L214" s="60" t="s">
        <v>1433</v>
      </c>
      <c r="M214" s="22">
        <v>39930</v>
      </c>
      <c r="N214" s="22">
        <v>40482</v>
      </c>
      <c r="O214" s="13">
        <v>42618</v>
      </c>
      <c r="P214" s="22">
        <v>39952</v>
      </c>
      <c r="Q214" s="52">
        <v>8782.5</v>
      </c>
      <c r="R214" s="25">
        <f t="shared" si="7"/>
        <v>0.25</v>
      </c>
      <c r="S214" s="52">
        <v>5855.01</v>
      </c>
      <c r="T214" s="52">
        <v>0</v>
      </c>
      <c r="U214" s="52">
        <v>2927.49</v>
      </c>
      <c r="V214" s="52">
        <v>0</v>
      </c>
      <c r="W214" s="52">
        <v>0</v>
      </c>
      <c r="X214" s="52">
        <f t="shared" si="6"/>
        <v>17565</v>
      </c>
      <c r="Y214" s="52">
        <v>17565</v>
      </c>
      <c r="Z214" s="52">
        <v>35130</v>
      </c>
      <c r="AA214" s="7" t="s">
        <v>1434</v>
      </c>
      <c r="AB214" s="8"/>
    </row>
    <row r="215" spans="1:28" ht="409.5" x14ac:dyDescent="0.25">
      <c r="A215" s="18" t="s">
        <v>28</v>
      </c>
      <c r="B215" s="19" t="s">
        <v>38</v>
      </c>
      <c r="C215" s="30" t="s">
        <v>1435</v>
      </c>
      <c r="D215" s="30" t="s">
        <v>1436</v>
      </c>
      <c r="E215" s="20" t="s">
        <v>1437</v>
      </c>
      <c r="F215" s="21" t="s">
        <v>41</v>
      </c>
      <c r="G215" s="7" t="s">
        <v>32</v>
      </c>
      <c r="H215" s="19" t="s">
        <v>19</v>
      </c>
      <c r="I215" s="7" t="s">
        <v>1438</v>
      </c>
      <c r="J215" s="19" t="s">
        <v>1376</v>
      </c>
      <c r="K215" s="9" t="s">
        <v>1439</v>
      </c>
      <c r="L215" s="60" t="s">
        <v>1440</v>
      </c>
      <c r="M215" s="22">
        <v>39926</v>
      </c>
      <c r="N215" s="22">
        <v>40025</v>
      </c>
      <c r="O215" s="13">
        <v>42618</v>
      </c>
      <c r="P215" s="22">
        <v>39952</v>
      </c>
      <c r="Q215" s="52">
        <v>2575</v>
      </c>
      <c r="R215" s="25">
        <f t="shared" si="7"/>
        <v>0.19120103953963244</v>
      </c>
      <c r="S215" s="52">
        <v>1716.67</v>
      </c>
      <c r="T215" s="52">
        <v>858.33</v>
      </c>
      <c r="U215" s="52">
        <v>0</v>
      </c>
      <c r="V215" s="52">
        <v>0</v>
      </c>
      <c r="W215" s="52">
        <v>0</v>
      </c>
      <c r="X215" s="52">
        <f t="shared" si="6"/>
        <v>5150</v>
      </c>
      <c r="Y215" s="52">
        <v>8317.5</v>
      </c>
      <c r="Z215" s="52">
        <v>13467.5</v>
      </c>
      <c r="AA215" s="46" t="s">
        <v>1441</v>
      </c>
      <c r="AB215" s="8"/>
    </row>
    <row r="216" spans="1:28" ht="409.5" x14ac:dyDescent="0.25">
      <c r="A216" s="7" t="s">
        <v>28</v>
      </c>
      <c r="B216" s="19" t="s">
        <v>38</v>
      </c>
      <c r="C216" s="30" t="s">
        <v>1442</v>
      </c>
      <c r="D216" s="30" t="s">
        <v>1443</v>
      </c>
      <c r="E216" s="20" t="s">
        <v>1444</v>
      </c>
      <c r="F216" s="21" t="s">
        <v>41</v>
      </c>
      <c r="G216" s="8" t="s">
        <v>32</v>
      </c>
      <c r="H216" s="19" t="s">
        <v>19</v>
      </c>
      <c r="I216" s="31" t="s">
        <v>1445</v>
      </c>
      <c r="J216" s="19" t="s">
        <v>1446</v>
      </c>
      <c r="K216" s="9" t="s">
        <v>41</v>
      </c>
      <c r="L216" s="60" t="s">
        <v>1447</v>
      </c>
      <c r="M216" s="22">
        <v>39727</v>
      </c>
      <c r="N216" s="22">
        <v>40056</v>
      </c>
      <c r="O216" s="13">
        <v>42618</v>
      </c>
      <c r="P216" s="22">
        <v>39884</v>
      </c>
      <c r="Q216" s="52">
        <v>4136.58</v>
      </c>
      <c r="R216" s="25">
        <f t="shared" si="7"/>
        <v>0.17500074034902169</v>
      </c>
      <c r="S216" s="52">
        <v>2757.71</v>
      </c>
      <c r="T216" s="52">
        <v>1378.85</v>
      </c>
      <c r="U216" s="52">
        <v>0</v>
      </c>
      <c r="V216" s="52">
        <v>0</v>
      </c>
      <c r="W216" s="52">
        <v>0</v>
      </c>
      <c r="X216" s="52">
        <f t="shared" si="6"/>
        <v>8273.14</v>
      </c>
      <c r="Y216" s="52">
        <v>15364.38</v>
      </c>
      <c r="Z216" s="52">
        <v>23637.5</v>
      </c>
      <c r="AA216" s="7" t="s">
        <v>1448</v>
      </c>
      <c r="AB216" s="8"/>
    </row>
    <row r="217" spans="1:28" ht="409.5" x14ac:dyDescent="0.25">
      <c r="A217" s="18" t="s">
        <v>28</v>
      </c>
      <c r="B217" s="19" t="s">
        <v>38</v>
      </c>
      <c r="C217" s="20" t="s">
        <v>1449</v>
      </c>
      <c r="D217" s="30" t="s">
        <v>1450</v>
      </c>
      <c r="E217" s="20" t="s">
        <v>1451</v>
      </c>
      <c r="F217" s="21" t="s">
        <v>41</v>
      </c>
      <c r="G217" s="7" t="s">
        <v>32</v>
      </c>
      <c r="H217" s="19" t="s">
        <v>19</v>
      </c>
      <c r="I217" s="7" t="s">
        <v>1452</v>
      </c>
      <c r="J217" s="19" t="s">
        <v>1453</v>
      </c>
      <c r="K217" s="9" t="s">
        <v>1454</v>
      </c>
      <c r="L217" s="60" t="s">
        <v>1455</v>
      </c>
      <c r="M217" s="22">
        <v>39927</v>
      </c>
      <c r="N217" s="22">
        <v>40299</v>
      </c>
      <c r="O217" s="13">
        <v>42618</v>
      </c>
      <c r="P217" s="22">
        <v>39972</v>
      </c>
      <c r="Q217" s="52">
        <v>5532.63</v>
      </c>
      <c r="R217" s="25">
        <f t="shared" si="7"/>
        <v>0.25000022593253657</v>
      </c>
      <c r="S217" s="52">
        <v>3688.42</v>
      </c>
      <c r="T217" s="52">
        <v>1844.21</v>
      </c>
      <c r="U217" s="52">
        <v>0</v>
      </c>
      <c r="V217" s="52">
        <v>0</v>
      </c>
      <c r="W217" s="52">
        <v>0</v>
      </c>
      <c r="X217" s="52">
        <f t="shared" si="6"/>
        <v>11065.259999999998</v>
      </c>
      <c r="Y217" s="52">
        <v>11065.25</v>
      </c>
      <c r="Z217" s="52">
        <v>22130.5</v>
      </c>
      <c r="AA217" s="7" t="s">
        <v>1456</v>
      </c>
      <c r="AB217" s="8"/>
    </row>
    <row r="218" spans="1:28" ht="409.5" x14ac:dyDescent="0.25">
      <c r="A218" s="7" t="s">
        <v>28</v>
      </c>
      <c r="B218" s="19" t="s">
        <v>38</v>
      </c>
      <c r="C218" s="20" t="s">
        <v>1457</v>
      </c>
      <c r="D218" s="30" t="s">
        <v>1458</v>
      </c>
      <c r="E218" s="20" t="s">
        <v>1459</v>
      </c>
      <c r="F218" s="21" t="s">
        <v>41</v>
      </c>
      <c r="G218" s="8" t="s">
        <v>32</v>
      </c>
      <c r="H218" s="19" t="s">
        <v>19</v>
      </c>
      <c r="I218" s="7" t="s">
        <v>1460</v>
      </c>
      <c r="J218" s="19" t="s">
        <v>680</v>
      </c>
      <c r="K218" s="9" t="s">
        <v>1461</v>
      </c>
      <c r="L218" s="60" t="s">
        <v>1462</v>
      </c>
      <c r="M218" s="22">
        <v>39730</v>
      </c>
      <c r="N218" s="22">
        <v>39964</v>
      </c>
      <c r="O218" s="13">
        <v>42618</v>
      </c>
      <c r="P218" s="22">
        <v>39884</v>
      </c>
      <c r="Q218" s="52">
        <v>12500</v>
      </c>
      <c r="R218" s="25">
        <f t="shared" si="7"/>
        <v>0.16666666666666666</v>
      </c>
      <c r="S218" s="52">
        <v>8333.33</v>
      </c>
      <c r="T218" s="52">
        <v>4166.67</v>
      </c>
      <c r="U218" s="52">
        <v>0</v>
      </c>
      <c r="V218" s="52">
        <v>0</v>
      </c>
      <c r="W218" s="52">
        <v>0</v>
      </c>
      <c r="X218" s="52">
        <f t="shared" si="6"/>
        <v>25000</v>
      </c>
      <c r="Y218" s="52">
        <v>50000</v>
      </c>
      <c r="Z218" s="52">
        <v>75000</v>
      </c>
      <c r="AA218" s="7" t="s">
        <v>1463</v>
      </c>
      <c r="AB218" s="8"/>
    </row>
    <row r="219" spans="1:28" ht="409.5" x14ac:dyDescent="0.25">
      <c r="A219" s="18" t="s">
        <v>28</v>
      </c>
      <c r="B219" s="19" t="s">
        <v>38</v>
      </c>
      <c r="C219" s="20" t="s">
        <v>1464</v>
      </c>
      <c r="D219" s="30" t="s">
        <v>1465</v>
      </c>
      <c r="E219" s="20" t="s">
        <v>1466</v>
      </c>
      <c r="F219" s="21" t="s">
        <v>41</v>
      </c>
      <c r="G219" s="7" t="s">
        <v>32</v>
      </c>
      <c r="H219" s="19" t="s">
        <v>21</v>
      </c>
      <c r="I219" s="7" t="s">
        <v>1467</v>
      </c>
      <c r="J219" s="19" t="s">
        <v>739</v>
      </c>
      <c r="K219" s="9" t="s">
        <v>41</v>
      </c>
      <c r="L219" s="60" t="s">
        <v>1468</v>
      </c>
      <c r="M219" s="22">
        <v>39930</v>
      </c>
      <c r="N219" s="22">
        <v>40436</v>
      </c>
      <c r="O219" s="13">
        <v>42618</v>
      </c>
      <c r="P219" s="22">
        <v>40135</v>
      </c>
      <c r="Q219" s="52">
        <v>30908.670000000002</v>
      </c>
      <c r="R219" s="25">
        <f t="shared" si="7"/>
        <v>0.16880300955238955</v>
      </c>
      <c r="S219" s="52">
        <v>20605.870000000003</v>
      </c>
      <c r="T219" s="52">
        <v>0</v>
      </c>
      <c r="U219" s="52">
        <v>0</v>
      </c>
      <c r="V219" s="52">
        <v>10302.799999999999</v>
      </c>
      <c r="W219" s="52">
        <v>0</v>
      </c>
      <c r="X219" s="52">
        <f t="shared" si="6"/>
        <v>61817.340000000011</v>
      </c>
      <c r="Y219" s="52">
        <v>121287.63000000002</v>
      </c>
      <c r="Z219" s="52">
        <v>183104.97</v>
      </c>
      <c r="AA219" s="7" t="s">
        <v>1469</v>
      </c>
      <c r="AB219" s="8"/>
    </row>
    <row r="220" spans="1:28" ht="360" x14ac:dyDescent="0.25">
      <c r="A220" s="7" t="s">
        <v>28</v>
      </c>
      <c r="B220" s="19" t="s">
        <v>38</v>
      </c>
      <c r="C220" s="20" t="s">
        <v>1470</v>
      </c>
      <c r="D220" s="30" t="s">
        <v>1470</v>
      </c>
      <c r="E220" s="20" t="s">
        <v>525</v>
      </c>
      <c r="F220" s="21" t="s">
        <v>41</v>
      </c>
      <c r="G220" s="8" t="s">
        <v>32</v>
      </c>
      <c r="H220" s="19" t="s">
        <v>19</v>
      </c>
      <c r="I220" s="7" t="s">
        <v>526</v>
      </c>
      <c r="J220" s="19" t="s">
        <v>146</v>
      </c>
      <c r="K220" s="9" t="s">
        <v>527</v>
      </c>
      <c r="L220" s="60" t="s">
        <v>1471</v>
      </c>
      <c r="M220" s="22">
        <v>39931</v>
      </c>
      <c r="N220" s="22">
        <v>40633</v>
      </c>
      <c r="O220" s="13">
        <v>42618</v>
      </c>
      <c r="P220" s="22">
        <v>40219</v>
      </c>
      <c r="Q220" s="52">
        <v>92369</v>
      </c>
      <c r="R220" s="25">
        <f t="shared" si="7"/>
        <v>0.12991900010487026</v>
      </c>
      <c r="S220" s="52">
        <v>61579.330000000009</v>
      </c>
      <c r="T220" s="52">
        <v>30789.670000000002</v>
      </c>
      <c r="U220" s="52">
        <v>0</v>
      </c>
      <c r="V220" s="52">
        <v>0</v>
      </c>
      <c r="W220" s="52">
        <v>0</v>
      </c>
      <c r="X220" s="52">
        <f t="shared" si="6"/>
        <v>184738.00000000003</v>
      </c>
      <c r="Y220" s="52">
        <v>526235.76000000013</v>
      </c>
      <c r="Z220" s="52">
        <v>710973.76</v>
      </c>
      <c r="AA220" s="46" t="s">
        <v>1472</v>
      </c>
      <c r="AB220" s="8"/>
    </row>
    <row r="221" spans="1:28" ht="409.5" x14ac:dyDescent="0.25">
      <c r="A221" s="18" t="s">
        <v>28</v>
      </c>
      <c r="B221" s="19" t="s">
        <v>38</v>
      </c>
      <c r="C221" s="20" t="s">
        <v>1473</v>
      </c>
      <c r="D221" s="30" t="s">
        <v>1474</v>
      </c>
      <c r="E221" s="20" t="s">
        <v>1475</v>
      </c>
      <c r="F221" s="21" t="s">
        <v>41</v>
      </c>
      <c r="G221" s="7" t="s">
        <v>32</v>
      </c>
      <c r="H221" s="19" t="s">
        <v>20</v>
      </c>
      <c r="I221" s="7" t="s">
        <v>1476</v>
      </c>
      <c r="J221" s="19" t="s">
        <v>1477</v>
      </c>
      <c r="K221" s="9" t="s">
        <v>41</v>
      </c>
      <c r="L221" s="60" t="s">
        <v>1478</v>
      </c>
      <c r="M221" s="22">
        <v>39931</v>
      </c>
      <c r="N221" s="22">
        <v>40268</v>
      </c>
      <c r="O221" s="13">
        <v>42618</v>
      </c>
      <c r="P221" s="22">
        <v>40219</v>
      </c>
      <c r="Q221" s="52">
        <v>5600</v>
      </c>
      <c r="R221" s="25">
        <f t="shared" si="7"/>
        <v>0.14799154334038056</v>
      </c>
      <c r="S221" s="52">
        <v>3733.33</v>
      </c>
      <c r="T221" s="52">
        <v>0</v>
      </c>
      <c r="U221" s="52">
        <v>1866.6699999999998</v>
      </c>
      <c r="V221" s="52">
        <v>0</v>
      </c>
      <c r="W221" s="52">
        <v>0</v>
      </c>
      <c r="X221" s="52">
        <f t="shared" si="6"/>
        <v>11200</v>
      </c>
      <c r="Y221" s="52">
        <v>26640</v>
      </c>
      <c r="Z221" s="52">
        <v>37840</v>
      </c>
      <c r="AA221" s="7" t="s">
        <v>1479</v>
      </c>
      <c r="AB221" s="8"/>
    </row>
    <row r="222" spans="1:28" ht="409.5" x14ac:dyDescent="0.25">
      <c r="A222" s="7" t="s">
        <v>28</v>
      </c>
      <c r="B222" s="19" t="s">
        <v>38</v>
      </c>
      <c r="C222" s="30" t="s">
        <v>1480</v>
      </c>
      <c r="D222" s="30" t="s">
        <v>1481</v>
      </c>
      <c r="E222" s="20" t="s">
        <v>1482</v>
      </c>
      <c r="F222" s="21" t="s">
        <v>41</v>
      </c>
      <c r="G222" s="8" t="s">
        <v>32</v>
      </c>
      <c r="H222" s="19" t="s">
        <v>21</v>
      </c>
      <c r="I222" s="7" t="s">
        <v>1483</v>
      </c>
      <c r="J222" s="19" t="s">
        <v>1484</v>
      </c>
      <c r="K222" s="9" t="s">
        <v>41</v>
      </c>
      <c r="L222" s="60" t="s">
        <v>1485</v>
      </c>
      <c r="M222" s="22">
        <v>39748</v>
      </c>
      <c r="N222" s="22">
        <v>40694</v>
      </c>
      <c r="O222" s="13">
        <v>42618</v>
      </c>
      <c r="P222" s="22">
        <v>39905</v>
      </c>
      <c r="Q222" s="52">
        <v>16554.400000000001</v>
      </c>
      <c r="R222" s="25">
        <f t="shared" si="7"/>
        <v>0.1750004836340868</v>
      </c>
      <c r="S222" s="52">
        <v>11036.24</v>
      </c>
      <c r="T222" s="52">
        <v>0</v>
      </c>
      <c r="U222" s="52">
        <v>0</v>
      </c>
      <c r="V222" s="52">
        <v>5518.12</v>
      </c>
      <c r="W222" s="52">
        <v>0</v>
      </c>
      <c r="X222" s="52">
        <f t="shared" si="6"/>
        <v>33108.76</v>
      </c>
      <c r="Y222" s="52">
        <v>61487.61</v>
      </c>
      <c r="Z222" s="52">
        <v>94596.31</v>
      </c>
      <c r="AA222" s="7" t="s">
        <v>1486</v>
      </c>
      <c r="AB222" s="8"/>
    </row>
    <row r="223" spans="1:28" ht="409.5" x14ac:dyDescent="0.25">
      <c r="A223" s="18" t="s">
        <v>28</v>
      </c>
      <c r="B223" s="19" t="s">
        <v>38</v>
      </c>
      <c r="C223" s="20" t="s">
        <v>1487</v>
      </c>
      <c r="D223" s="30" t="s">
        <v>1488</v>
      </c>
      <c r="E223" s="20" t="s">
        <v>1489</v>
      </c>
      <c r="F223" s="21" t="s">
        <v>41</v>
      </c>
      <c r="G223" s="7" t="s">
        <v>32</v>
      </c>
      <c r="H223" s="19" t="s">
        <v>21</v>
      </c>
      <c r="I223" s="7" t="s">
        <v>1490</v>
      </c>
      <c r="J223" s="19" t="s">
        <v>739</v>
      </c>
      <c r="K223" s="9" t="s">
        <v>1491</v>
      </c>
      <c r="L223" s="60" t="s">
        <v>1492</v>
      </c>
      <c r="M223" s="22">
        <v>39730</v>
      </c>
      <c r="N223" s="22">
        <v>40641</v>
      </c>
      <c r="O223" s="13">
        <v>42618</v>
      </c>
      <c r="P223" s="22">
        <v>39905</v>
      </c>
      <c r="Q223" s="52">
        <v>45969</v>
      </c>
      <c r="R223" s="25">
        <f t="shared" si="7"/>
        <v>0.13808431406769434</v>
      </c>
      <c r="S223" s="52">
        <v>30645.999999999993</v>
      </c>
      <c r="T223" s="52">
        <v>0</v>
      </c>
      <c r="U223" s="52">
        <v>0</v>
      </c>
      <c r="V223" s="52">
        <v>15323</v>
      </c>
      <c r="W223" s="52">
        <v>0</v>
      </c>
      <c r="X223" s="52">
        <f t="shared" si="6"/>
        <v>91938</v>
      </c>
      <c r="Y223" s="52">
        <v>240967.3</v>
      </c>
      <c r="Z223" s="52">
        <v>332905.3</v>
      </c>
      <c r="AA223" s="7" t="s">
        <v>1493</v>
      </c>
      <c r="AB223" s="8"/>
    </row>
    <row r="224" spans="1:28" ht="135" x14ac:dyDescent="0.25">
      <c r="A224" s="7" t="s">
        <v>28</v>
      </c>
      <c r="B224" s="19" t="s">
        <v>38</v>
      </c>
      <c r="C224" s="20" t="s">
        <v>1494</v>
      </c>
      <c r="D224" s="30" t="s">
        <v>1495</v>
      </c>
      <c r="E224" s="20" t="s">
        <v>1496</v>
      </c>
      <c r="F224" s="21" t="s">
        <v>41</v>
      </c>
      <c r="G224" s="8" t="s">
        <v>32</v>
      </c>
      <c r="H224" s="19" t="s">
        <v>21</v>
      </c>
      <c r="I224" s="7" t="s">
        <v>1497</v>
      </c>
      <c r="J224" s="19" t="s">
        <v>166</v>
      </c>
      <c r="K224" s="9" t="s">
        <v>1498</v>
      </c>
      <c r="L224" s="7"/>
      <c r="M224" s="22">
        <v>39764</v>
      </c>
      <c r="N224" s="22">
        <v>40786</v>
      </c>
      <c r="O224" s="13">
        <v>42619</v>
      </c>
      <c r="P224" s="22">
        <v>39968</v>
      </c>
      <c r="Q224" s="52">
        <v>3941.3599999999997</v>
      </c>
      <c r="R224" s="25">
        <f t="shared" si="7"/>
        <v>0.17500005550116443</v>
      </c>
      <c r="S224" s="52">
        <v>2627.5699999999997</v>
      </c>
      <c r="T224" s="52">
        <v>0</v>
      </c>
      <c r="U224" s="52">
        <v>0</v>
      </c>
      <c r="V224" s="52">
        <v>1313.7800000000002</v>
      </c>
      <c r="W224" s="52">
        <v>0</v>
      </c>
      <c r="X224" s="52">
        <f t="shared" si="6"/>
        <v>7882.7099999999991</v>
      </c>
      <c r="Y224" s="52">
        <v>14639.410000000003</v>
      </c>
      <c r="Z224" s="52">
        <v>22522.049999999996</v>
      </c>
      <c r="AA224" s="7" t="s">
        <v>1499</v>
      </c>
      <c r="AB224" s="8"/>
    </row>
    <row r="225" spans="1:28" ht="409.5" x14ac:dyDescent="0.25">
      <c r="A225" s="18" t="s">
        <v>28</v>
      </c>
      <c r="B225" s="19" t="s">
        <v>38</v>
      </c>
      <c r="C225" s="20" t="s">
        <v>1500</v>
      </c>
      <c r="D225" s="30" t="s">
        <v>1501</v>
      </c>
      <c r="E225" s="20" t="s">
        <v>1502</v>
      </c>
      <c r="F225" s="21" t="s">
        <v>41</v>
      </c>
      <c r="G225" s="7" t="s">
        <v>32</v>
      </c>
      <c r="H225" s="19" t="s">
        <v>19</v>
      </c>
      <c r="I225" s="7" t="s">
        <v>1503</v>
      </c>
      <c r="J225" s="19" t="s">
        <v>271</v>
      </c>
      <c r="K225" s="9" t="s">
        <v>1504</v>
      </c>
      <c r="L225" s="60" t="s">
        <v>1505</v>
      </c>
      <c r="M225" s="22">
        <v>39944</v>
      </c>
      <c r="N225" s="22">
        <v>40724</v>
      </c>
      <c r="O225" s="13">
        <v>42619</v>
      </c>
      <c r="P225" s="22">
        <v>40080</v>
      </c>
      <c r="Q225" s="52">
        <v>50753.68</v>
      </c>
      <c r="R225" s="25">
        <f t="shared" si="7"/>
        <v>0.17499985432102957</v>
      </c>
      <c r="S225" s="52">
        <v>33835.790000000008</v>
      </c>
      <c r="T225" s="52">
        <v>16917.769999999997</v>
      </c>
      <c r="U225" s="52">
        <v>0</v>
      </c>
      <c r="V225" s="52">
        <v>0</v>
      </c>
      <c r="W225" s="52">
        <v>0</v>
      </c>
      <c r="X225" s="52">
        <f t="shared" si="6"/>
        <v>101507.23999999999</v>
      </c>
      <c r="Y225" s="52">
        <v>188513.84000000003</v>
      </c>
      <c r="Z225" s="52">
        <v>290021.27000000008</v>
      </c>
      <c r="AA225" s="7" t="s">
        <v>1506</v>
      </c>
      <c r="AB225" s="8"/>
    </row>
    <row r="226" spans="1:28" ht="409.5" x14ac:dyDescent="0.25">
      <c r="A226" s="7" t="s">
        <v>28</v>
      </c>
      <c r="B226" s="19" t="s">
        <v>38</v>
      </c>
      <c r="C226" s="20" t="s">
        <v>1507</v>
      </c>
      <c r="D226" s="30" t="s">
        <v>1508</v>
      </c>
      <c r="E226" s="20" t="s">
        <v>1509</v>
      </c>
      <c r="F226" s="21" t="s">
        <v>41</v>
      </c>
      <c r="G226" s="8" t="s">
        <v>32</v>
      </c>
      <c r="H226" s="19" t="s">
        <v>21</v>
      </c>
      <c r="I226" s="7" t="s">
        <v>1510</v>
      </c>
      <c r="J226" s="19" t="s">
        <v>43</v>
      </c>
      <c r="K226" s="9" t="s">
        <v>1511</v>
      </c>
      <c r="L226" s="60" t="s">
        <v>1512</v>
      </c>
      <c r="M226" s="22">
        <v>39945</v>
      </c>
      <c r="N226" s="22">
        <v>40969</v>
      </c>
      <c r="O226" s="13">
        <v>42619</v>
      </c>
      <c r="P226" s="22">
        <v>40136</v>
      </c>
      <c r="Q226" s="52">
        <v>339878</v>
      </c>
      <c r="R226" s="25">
        <f t="shared" si="7"/>
        <v>0.19906282255360144</v>
      </c>
      <c r="S226" s="52">
        <v>226586.00000000006</v>
      </c>
      <c r="T226" s="52">
        <v>0</v>
      </c>
      <c r="U226" s="52">
        <v>0</v>
      </c>
      <c r="V226" s="52">
        <v>113293</v>
      </c>
      <c r="W226" s="52">
        <v>0</v>
      </c>
      <c r="X226" s="52">
        <f t="shared" si="6"/>
        <v>679757</v>
      </c>
      <c r="Y226" s="52">
        <v>1027633.6399999999</v>
      </c>
      <c r="Z226" s="52">
        <v>1707390.64</v>
      </c>
      <c r="AA226" s="7" t="s">
        <v>1513</v>
      </c>
      <c r="AB226" s="8"/>
    </row>
    <row r="227" spans="1:28" ht="409.5" x14ac:dyDescent="0.25">
      <c r="A227" s="18" t="s">
        <v>28</v>
      </c>
      <c r="B227" s="19" t="s">
        <v>38</v>
      </c>
      <c r="C227" s="30" t="s">
        <v>1514</v>
      </c>
      <c r="D227" s="30" t="s">
        <v>1514</v>
      </c>
      <c r="E227" s="20" t="s">
        <v>1515</v>
      </c>
      <c r="F227" s="21" t="s">
        <v>41</v>
      </c>
      <c r="G227" s="7" t="s">
        <v>32</v>
      </c>
      <c r="H227" s="19" t="s">
        <v>19</v>
      </c>
      <c r="I227" s="7" t="s">
        <v>1516</v>
      </c>
      <c r="J227" s="19" t="s">
        <v>949</v>
      </c>
      <c r="K227" s="9" t="s">
        <v>41</v>
      </c>
      <c r="L227" s="60" t="s">
        <v>1517</v>
      </c>
      <c r="M227" s="22">
        <v>39934</v>
      </c>
      <c r="N227" s="22">
        <v>40908</v>
      </c>
      <c r="O227" s="13">
        <v>42619</v>
      </c>
      <c r="P227" s="22">
        <v>40219</v>
      </c>
      <c r="Q227" s="52">
        <v>30276.060000000019</v>
      </c>
      <c r="R227" s="25">
        <f t="shared" si="7"/>
        <v>0.17500067483446627</v>
      </c>
      <c r="S227" s="52">
        <v>20184.030000000006</v>
      </c>
      <c r="T227" s="52">
        <v>10091.879999999994</v>
      </c>
      <c r="U227" s="52">
        <v>0</v>
      </c>
      <c r="V227" s="52">
        <v>0</v>
      </c>
      <c r="W227" s="52">
        <v>0</v>
      </c>
      <c r="X227" s="52">
        <f t="shared" si="6"/>
        <v>60551.970000000016</v>
      </c>
      <c r="Y227" s="52">
        <v>112453.58999999997</v>
      </c>
      <c r="Z227" s="52">
        <v>173005.38999999998</v>
      </c>
      <c r="AA227" s="7" t="s">
        <v>1518</v>
      </c>
      <c r="AB227" s="8"/>
    </row>
    <row r="228" spans="1:28" ht="409.5" x14ac:dyDescent="0.25">
      <c r="A228" s="7" t="s">
        <v>28</v>
      </c>
      <c r="B228" s="19" t="s">
        <v>38</v>
      </c>
      <c r="C228" s="20" t="s">
        <v>1519</v>
      </c>
      <c r="D228" s="30" t="s">
        <v>1520</v>
      </c>
      <c r="E228" s="20" t="s">
        <v>1521</v>
      </c>
      <c r="F228" s="21" t="s">
        <v>41</v>
      </c>
      <c r="G228" s="8" t="s">
        <v>32</v>
      </c>
      <c r="H228" s="19" t="s">
        <v>19</v>
      </c>
      <c r="I228" s="7" t="s">
        <v>1522</v>
      </c>
      <c r="J228" s="19" t="s">
        <v>768</v>
      </c>
      <c r="K228" s="9" t="s">
        <v>1523</v>
      </c>
      <c r="L228" s="60" t="s">
        <v>1524</v>
      </c>
      <c r="M228" s="22">
        <v>39937</v>
      </c>
      <c r="N228" s="22">
        <v>41820</v>
      </c>
      <c r="O228" s="13">
        <v>42619</v>
      </c>
      <c r="P228" s="22">
        <v>40260</v>
      </c>
      <c r="Q228" s="52">
        <v>125000</v>
      </c>
      <c r="R228" s="25">
        <f t="shared" si="7"/>
        <v>0.17500000105000005</v>
      </c>
      <c r="S228" s="52">
        <v>83333.33</v>
      </c>
      <c r="T228" s="52">
        <v>41666.67</v>
      </c>
      <c r="U228" s="52">
        <v>0</v>
      </c>
      <c r="V228" s="52">
        <v>0</v>
      </c>
      <c r="W228" s="52">
        <v>0</v>
      </c>
      <c r="X228" s="52">
        <f t="shared" si="6"/>
        <v>250000</v>
      </c>
      <c r="Y228" s="52">
        <v>676539.96</v>
      </c>
      <c r="Z228" s="52">
        <v>714285.70999999985</v>
      </c>
      <c r="AA228" s="7" t="s">
        <v>1525</v>
      </c>
      <c r="AB228" s="8"/>
    </row>
    <row r="229" spans="1:28" ht="255" x14ac:dyDescent="0.25">
      <c r="A229" s="18" t="s">
        <v>28</v>
      </c>
      <c r="B229" s="19" t="s">
        <v>38</v>
      </c>
      <c r="C229" s="20" t="s">
        <v>1526</v>
      </c>
      <c r="D229" s="30" t="s">
        <v>1527</v>
      </c>
      <c r="E229" s="20" t="s">
        <v>1528</v>
      </c>
      <c r="F229" s="21" t="s">
        <v>41</v>
      </c>
      <c r="G229" s="7" t="s">
        <v>32</v>
      </c>
      <c r="H229" s="19" t="s">
        <v>19</v>
      </c>
      <c r="I229" s="7" t="s">
        <v>583</v>
      </c>
      <c r="J229" s="19" t="s">
        <v>146</v>
      </c>
      <c r="K229" s="9" t="s">
        <v>1529</v>
      </c>
      <c r="L229" s="8" t="s">
        <v>1530</v>
      </c>
      <c r="M229" s="22">
        <v>39938</v>
      </c>
      <c r="N229" s="22">
        <v>41090</v>
      </c>
      <c r="O229" s="13">
        <v>42619</v>
      </c>
      <c r="P229" s="22">
        <v>40350</v>
      </c>
      <c r="Q229" s="52">
        <v>12057.86</v>
      </c>
      <c r="R229" s="25">
        <f t="shared" si="7"/>
        <v>0.17500006893846234</v>
      </c>
      <c r="S229" s="52">
        <v>8038.57</v>
      </c>
      <c r="T229" s="52">
        <v>4019.28</v>
      </c>
      <c r="U229" s="52">
        <v>0</v>
      </c>
      <c r="V229" s="52">
        <v>0</v>
      </c>
      <c r="W229" s="52">
        <v>0</v>
      </c>
      <c r="X229" s="52">
        <f t="shared" si="6"/>
        <v>24115.71</v>
      </c>
      <c r="Y229" s="52">
        <v>44786.32</v>
      </c>
      <c r="Z229" s="52">
        <v>68902.03</v>
      </c>
      <c r="AA229" s="7" t="s">
        <v>1531</v>
      </c>
      <c r="AB229" s="8"/>
    </row>
    <row r="230" spans="1:28" ht="345" x14ac:dyDescent="0.25">
      <c r="A230" s="7" t="s">
        <v>28</v>
      </c>
      <c r="B230" s="19" t="s">
        <v>38</v>
      </c>
      <c r="C230" s="20" t="s">
        <v>1532</v>
      </c>
      <c r="D230" s="30" t="s">
        <v>1533</v>
      </c>
      <c r="E230" s="20" t="s">
        <v>1534</v>
      </c>
      <c r="F230" s="21" t="s">
        <v>41</v>
      </c>
      <c r="G230" s="8" t="s">
        <v>32</v>
      </c>
      <c r="H230" s="19" t="s">
        <v>21</v>
      </c>
      <c r="I230" s="31" t="s">
        <v>1535</v>
      </c>
      <c r="J230" s="19" t="s">
        <v>160</v>
      </c>
      <c r="K230" s="9" t="s">
        <v>41</v>
      </c>
      <c r="L230" s="60" t="s">
        <v>1536</v>
      </c>
      <c r="M230" s="22">
        <v>39931</v>
      </c>
      <c r="N230" s="22">
        <v>40664</v>
      </c>
      <c r="O230" s="13">
        <v>42619</v>
      </c>
      <c r="P230" s="22">
        <v>40077</v>
      </c>
      <c r="Q230" s="26">
        <v>0</v>
      </c>
      <c r="R230" s="25" t="e">
        <f t="shared" si="7"/>
        <v>#DIV/0!</v>
      </c>
      <c r="S230" s="26">
        <v>0</v>
      </c>
      <c r="T230" s="26">
        <v>0</v>
      </c>
      <c r="U230" s="26">
        <v>0</v>
      </c>
      <c r="V230" s="26">
        <v>0</v>
      </c>
      <c r="W230" s="26">
        <v>0</v>
      </c>
      <c r="X230" s="26">
        <f t="shared" si="6"/>
        <v>0</v>
      </c>
      <c r="Y230" s="26">
        <v>0</v>
      </c>
      <c r="Z230" s="26">
        <v>0</v>
      </c>
      <c r="AA230" s="7" t="s">
        <v>1537</v>
      </c>
      <c r="AB230" s="8"/>
    </row>
    <row r="231" spans="1:28" ht="409.5" x14ac:dyDescent="0.25">
      <c r="A231" s="18" t="s">
        <v>28</v>
      </c>
      <c r="B231" s="19" t="s">
        <v>38</v>
      </c>
      <c r="C231" s="20" t="s">
        <v>1538</v>
      </c>
      <c r="D231" s="30" t="s">
        <v>1539</v>
      </c>
      <c r="E231" s="20" t="s">
        <v>1540</v>
      </c>
      <c r="F231" s="21" t="s">
        <v>41</v>
      </c>
      <c r="G231" s="7" t="s">
        <v>32</v>
      </c>
      <c r="H231" s="19" t="s">
        <v>21</v>
      </c>
      <c r="I231" s="7" t="s">
        <v>1541</v>
      </c>
      <c r="J231" s="19" t="s">
        <v>739</v>
      </c>
      <c r="K231" s="9" t="s">
        <v>1542</v>
      </c>
      <c r="L231" s="60" t="s">
        <v>1543</v>
      </c>
      <c r="M231" s="22">
        <v>39938</v>
      </c>
      <c r="N231" s="22">
        <v>40329</v>
      </c>
      <c r="O231" s="13">
        <v>42619</v>
      </c>
      <c r="P231" s="22">
        <v>39986</v>
      </c>
      <c r="Q231" s="52">
        <v>459.5</v>
      </c>
      <c r="R231" s="25">
        <f t="shared" si="7"/>
        <v>0.25</v>
      </c>
      <c r="S231" s="52">
        <v>306.33</v>
      </c>
      <c r="T231" s="52">
        <v>0</v>
      </c>
      <c r="U231" s="52">
        <v>0</v>
      </c>
      <c r="V231" s="52">
        <v>153.16999999999999</v>
      </c>
      <c r="W231" s="52">
        <v>0</v>
      </c>
      <c r="X231" s="52">
        <f t="shared" ref="X231:X240" si="8">SUM(Q231,S231,T231,U231,V231,W231)</f>
        <v>918.99999999999989</v>
      </c>
      <c r="Y231" s="52">
        <v>919.03</v>
      </c>
      <c r="Z231" s="52">
        <v>1838</v>
      </c>
      <c r="AA231" s="7" t="s">
        <v>1544</v>
      </c>
      <c r="AB231" s="8"/>
    </row>
    <row r="232" spans="1:28" ht="409.5" x14ac:dyDescent="0.25">
      <c r="A232" s="7" t="s">
        <v>28</v>
      </c>
      <c r="B232" s="19" t="s">
        <v>38</v>
      </c>
      <c r="C232" s="20" t="s">
        <v>1545</v>
      </c>
      <c r="D232" s="20" t="s">
        <v>1545</v>
      </c>
      <c r="E232" s="20" t="s">
        <v>1546</v>
      </c>
      <c r="F232" s="21" t="s">
        <v>41</v>
      </c>
      <c r="G232" s="8" t="s">
        <v>32</v>
      </c>
      <c r="H232" s="19" t="s">
        <v>19</v>
      </c>
      <c r="I232" s="7" t="s">
        <v>1547</v>
      </c>
      <c r="J232" s="19" t="s">
        <v>1548</v>
      </c>
      <c r="K232" s="9" t="s">
        <v>1549</v>
      </c>
      <c r="L232" s="60" t="s">
        <v>1550</v>
      </c>
      <c r="M232" s="22">
        <v>39938</v>
      </c>
      <c r="N232" s="22">
        <v>41061</v>
      </c>
      <c r="O232" s="13">
        <v>42619</v>
      </c>
      <c r="P232" s="22">
        <v>40219</v>
      </c>
      <c r="Q232" s="52">
        <v>171934</v>
      </c>
      <c r="R232" s="25">
        <f t="shared" si="7"/>
        <v>0.19055311228844252</v>
      </c>
      <c r="S232" s="52">
        <v>114622.68000000002</v>
      </c>
      <c r="T232" s="52">
        <v>57311.290000000008</v>
      </c>
      <c r="U232" s="52">
        <v>0</v>
      </c>
      <c r="V232" s="52">
        <v>0</v>
      </c>
      <c r="W232" s="52">
        <v>0</v>
      </c>
      <c r="X232" s="52">
        <f t="shared" si="8"/>
        <v>343867.97000000009</v>
      </c>
      <c r="Y232" s="52">
        <v>558421.22</v>
      </c>
      <c r="Z232" s="52">
        <v>902289.12000000011</v>
      </c>
      <c r="AA232" s="7" t="s">
        <v>1551</v>
      </c>
      <c r="AB232" s="8"/>
    </row>
    <row r="233" spans="1:28" ht="409.5" x14ac:dyDescent="0.25">
      <c r="A233" s="18" t="s">
        <v>28</v>
      </c>
      <c r="B233" s="19" t="s">
        <v>38</v>
      </c>
      <c r="C233" s="20" t="s">
        <v>1552</v>
      </c>
      <c r="D233" s="20" t="s">
        <v>1552</v>
      </c>
      <c r="E233" s="20" t="s">
        <v>414</v>
      </c>
      <c r="F233" s="21" t="s">
        <v>41</v>
      </c>
      <c r="G233" s="7" t="s">
        <v>32</v>
      </c>
      <c r="H233" s="19" t="s">
        <v>19</v>
      </c>
      <c r="I233" s="7" t="s">
        <v>415</v>
      </c>
      <c r="J233" s="19" t="s">
        <v>146</v>
      </c>
      <c r="K233" s="9" t="s">
        <v>416</v>
      </c>
      <c r="L233" s="60" t="s">
        <v>1553</v>
      </c>
      <c r="M233" s="22">
        <v>39932</v>
      </c>
      <c r="N233" s="22">
        <v>40543</v>
      </c>
      <c r="O233" s="13">
        <v>42619</v>
      </c>
      <c r="P233" s="22">
        <v>40219</v>
      </c>
      <c r="Q233" s="56">
        <v>125000.00000000006</v>
      </c>
      <c r="R233" s="48">
        <f t="shared" si="7"/>
        <v>0.12053702968909981</v>
      </c>
      <c r="S233" s="56">
        <v>83333.330000000016</v>
      </c>
      <c r="T233" s="56">
        <v>41666.669999999984</v>
      </c>
      <c r="U233" s="56">
        <v>0</v>
      </c>
      <c r="V233" s="56">
        <v>0</v>
      </c>
      <c r="W233" s="56">
        <v>0</v>
      </c>
      <c r="X233" s="56">
        <f t="shared" si="8"/>
        <v>250000.00000000006</v>
      </c>
      <c r="Y233" s="56">
        <v>787025.72</v>
      </c>
      <c r="Z233" s="57">
        <v>1037025.7199999996</v>
      </c>
      <c r="AA233" s="7" t="s">
        <v>1554</v>
      </c>
      <c r="AB233" s="8"/>
    </row>
    <row r="234" spans="1:28" ht="409.5" x14ac:dyDescent="0.25">
      <c r="A234" s="7" t="s">
        <v>28</v>
      </c>
      <c r="B234" s="19" t="s">
        <v>38</v>
      </c>
      <c r="C234" s="20" t="s">
        <v>1555</v>
      </c>
      <c r="D234" s="30" t="s">
        <v>1556</v>
      </c>
      <c r="E234" s="20" t="s">
        <v>1557</v>
      </c>
      <c r="F234" s="21" t="s">
        <v>41</v>
      </c>
      <c r="G234" s="8" t="s">
        <v>32</v>
      </c>
      <c r="H234" s="19" t="s">
        <v>19</v>
      </c>
      <c r="I234" s="7" t="s">
        <v>1558</v>
      </c>
      <c r="J234" s="19" t="s">
        <v>1559</v>
      </c>
      <c r="K234" s="9" t="s">
        <v>1560</v>
      </c>
      <c r="L234" s="60" t="s">
        <v>1561</v>
      </c>
      <c r="M234" s="22">
        <v>39932</v>
      </c>
      <c r="N234" s="22">
        <v>40086</v>
      </c>
      <c r="O234" s="13">
        <v>42619</v>
      </c>
      <c r="P234" s="22">
        <v>39995</v>
      </c>
      <c r="Q234" s="52">
        <v>10000</v>
      </c>
      <c r="R234" s="25">
        <f t="shared" si="7"/>
        <v>0.21452322213879652</v>
      </c>
      <c r="S234" s="52">
        <v>6666.67</v>
      </c>
      <c r="T234" s="52">
        <v>3333.33</v>
      </c>
      <c r="U234" s="52">
        <v>0</v>
      </c>
      <c r="V234" s="52">
        <v>0</v>
      </c>
      <c r="W234" s="52">
        <v>0</v>
      </c>
      <c r="X234" s="52">
        <f t="shared" si="8"/>
        <v>20000</v>
      </c>
      <c r="Y234" s="52">
        <v>26615</v>
      </c>
      <c r="Z234" s="52">
        <v>46615</v>
      </c>
      <c r="AA234" s="7" t="s">
        <v>1562</v>
      </c>
      <c r="AB234" s="8"/>
    </row>
    <row r="235" spans="1:28" ht="409.5" x14ac:dyDescent="0.25">
      <c r="A235" s="18" t="s">
        <v>28</v>
      </c>
      <c r="B235" s="19" t="s">
        <v>38</v>
      </c>
      <c r="C235" s="20" t="s">
        <v>1563</v>
      </c>
      <c r="D235" s="30" t="s">
        <v>1564</v>
      </c>
      <c r="E235" s="20" t="s">
        <v>1565</v>
      </c>
      <c r="F235" s="21" t="s">
        <v>41</v>
      </c>
      <c r="G235" s="7" t="s">
        <v>32</v>
      </c>
      <c r="H235" s="19" t="s">
        <v>19</v>
      </c>
      <c r="I235" s="7" t="s">
        <v>1566</v>
      </c>
      <c r="J235" s="19" t="s">
        <v>278</v>
      </c>
      <c r="K235" s="9" t="s">
        <v>1567</v>
      </c>
      <c r="L235" s="60" t="s">
        <v>1568</v>
      </c>
      <c r="M235" s="22">
        <v>39948</v>
      </c>
      <c r="N235" s="22">
        <v>40404</v>
      </c>
      <c r="O235" s="13">
        <v>42619</v>
      </c>
      <c r="P235" s="22">
        <v>40210</v>
      </c>
      <c r="Q235" s="52">
        <v>18299.999999999996</v>
      </c>
      <c r="R235" s="25">
        <f t="shared" si="7"/>
        <v>0.18310160307954876</v>
      </c>
      <c r="S235" s="52">
        <v>12200.000000000004</v>
      </c>
      <c r="T235" s="52">
        <v>6100.0000000000018</v>
      </c>
      <c r="U235" s="52">
        <v>0</v>
      </c>
      <c r="V235" s="52">
        <v>0</v>
      </c>
      <c r="W235" s="52">
        <v>0</v>
      </c>
      <c r="X235" s="52">
        <f t="shared" si="8"/>
        <v>36600</v>
      </c>
      <c r="Y235" s="52">
        <v>63344.710000000006</v>
      </c>
      <c r="Z235" s="52">
        <v>99944.510000000024</v>
      </c>
      <c r="AA235" s="7" t="s">
        <v>1569</v>
      </c>
      <c r="AB235" s="8"/>
    </row>
    <row r="236" spans="1:28" ht="409.5" x14ac:dyDescent="0.25">
      <c r="A236" s="7" t="s">
        <v>28</v>
      </c>
      <c r="B236" s="19" t="s">
        <v>38</v>
      </c>
      <c r="C236" s="20" t="s">
        <v>1570</v>
      </c>
      <c r="D236" s="30" t="s">
        <v>1571</v>
      </c>
      <c r="E236" s="20" t="s">
        <v>1572</v>
      </c>
      <c r="F236" s="21" t="s">
        <v>41</v>
      </c>
      <c r="G236" s="8" t="s">
        <v>32</v>
      </c>
      <c r="H236" s="19" t="s">
        <v>21</v>
      </c>
      <c r="I236" s="7" t="s">
        <v>1573</v>
      </c>
      <c r="J236" s="19" t="s">
        <v>739</v>
      </c>
      <c r="K236" s="9" t="s">
        <v>41</v>
      </c>
      <c r="L236" s="60" t="s">
        <v>1574</v>
      </c>
      <c r="M236" s="22">
        <v>39947</v>
      </c>
      <c r="N236" s="22">
        <v>40329</v>
      </c>
      <c r="O236" s="13">
        <v>42619</v>
      </c>
      <c r="P236" s="22">
        <v>39975</v>
      </c>
      <c r="Q236" s="52">
        <v>9525</v>
      </c>
      <c r="R236" s="25">
        <f t="shared" si="7"/>
        <v>0.21825891029111957</v>
      </c>
      <c r="S236" s="52">
        <v>6350</v>
      </c>
      <c r="T236" s="52">
        <v>0</v>
      </c>
      <c r="U236" s="52">
        <v>0</v>
      </c>
      <c r="V236" s="52">
        <v>3175</v>
      </c>
      <c r="W236" s="52">
        <v>0</v>
      </c>
      <c r="X236" s="52">
        <f t="shared" si="8"/>
        <v>19050</v>
      </c>
      <c r="Y236" s="52">
        <v>24590.83</v>
      </c>
      <c r="Z236" s="52">
        <v>43640.83</v>
      </c>
      <c r="AA236" s="7" t="s">
        <v>1575</v>
      </c>
      <c r="AB236" s="8"/>
    </row>
    <row r="237" spans="1:28" ht="409.5" x14ac:dyDescent="0.25">
      <c r="A237" s="18" t="s">
        <v>28</v>
      </c>
      <c r="B237" s="19" t="s">
        <v>38</v>
      </c>
      <c r="C237" s="20" t="s">
        <v>1576</v>
      </c>
      <c r="D237" s="30" t="s">
        <v>1577</v>
      </c>
      <c r="E237" s="20" t="s">
        <v>859</v>
      </c>
      <c r="F237" s="21" t="s">
        <v>41</v>
      </c>
      <c r="G237" s="7" t="s">
        <v>32</v>
      </c>
      <c r="H237" s="19" t="s">
        <v>19</v>
      </c>
      <c r="I237" s="7" t="s">
        <v>52</v>
      </c>
      <c r="J237" s="19" t="s">
        <v>53</v>
      </c>
      <c r="K237" s="9" t="s">
        <v>860</v>
      </c>
      <c r="L237" s="60" t="s">
        <v>1578</v>
      </c>
      <c r="M237" s="22">
        <v>39951</v>
      </c>
      <c r="N237" s="22">
        <v>40422</v>
      </c>
      <c r="O237" s="13">
        <v>42619</v>
      </c>
      <c r="P237" s="22">
        <v>39996</v>
      </c>
      <c r="Q237" s="52">
        <v>9937</v>
      </c>
      <c r="R237" s="25">
        <f t="shared" si="7"/>
        <v>0.2499874213836478</v>
      </c>
      <c r="S237" s="52">
        <v>6625</v>
      </c>
      <c r="T237" s="52">
        <v>3312.5</v>
      </c>
      <c r="U237" s="52">
        <v>0</v>
      </c>
      <c r="V237" s="52">
        <v>0</v>
      </c>
      <c r="W237" s="52">
        <v>0</v>
      </c>
      <c r="X237" s="52">
        <f t="shared" si="8"/>
        <v>19874.5</v>
      </c>
      <c r="Y237" s="52">
        <v>19875.5</v>
      </c>
      <c r="Z237" s="52">
        <v>39750</v>
      </c>
      <c r="AA237" s="7" t="s">
        <v>1579</v>
      </c>
      <c r="AB237" s="8"/>
    </row>
    <row r="238" spans="1:28" ht="409.5" x14ac:dyDescent="0.25">
      <c r="A238" s="7" t="s">
        <v>28</v>
      </c>
      <c r="B238" s="19" t="s">
        <v>38</v>
      </c>
      <c r="C238" s="20" t="s">
        <v>1580</v>
      </c>
      <c r="D238" s="30" t="s">
        <v>1581</v>
      </c>
      <c r="E238" s="20" t="s">
        <v>1582</v>
      </c>
      <c r="F238" s="21" t="s">
        <v>41</v>
      </c>
      <c r="G238" s="8" t="s">
        <v>32</v>
      </c>
      <c r="H238" s="19" t="s">
        <v>19</v>
      </c>
      <c r="I238" s="7" t="s">
        <v>1583</v>
      </c>
      <c r="J238" s="19" t="s">
        <v>278</v>
      </c>
      <c r="K238" s="9" t="s">
        <v>1584</v>
      </c>
      <c r="L238" s="60" t="s">
        <v>1585</v>
      </c>
      <c r="M238" s="22">
        <v>39953</v>
      </c>
      <c r="N238" s="22">
        <v>40786</v>
      </c>
      <c r="O238" s="13">
        <v>42619</v>
      </c>
      <c r="P238" s="22">
        <v>40297</v>
      </c>
      <c r="Q238" s="52">
        <v>89807.800000000017</v>
      </c>
      <c r="R238" s="25">
        <f t="shared" si="7"/>
        <v>0.17500013250529481</v>
      </c>
      <c r="S238" s="52">
        <v>59871.899999999994</v>
      </c>
      <c r="T238" s="52">
        <v>29935.889999999992</v>
      </c>
      <c r="U238" s="52">
        <v>0</v>
      </c>
      <c r="V238" s="52">
        <v>0</v>
      </c>
      <c r="W238" s="52">
        <v>0</v>
      </c>
      <c r="X238" s="52">
        <f t="shared" si="8"/>
        <v>179615.59</v>
      </c>
      <c r="Y238" s="52">
        <v>333572.23000000004</v>
      </c>
      <c r="Z238" s="52">
        <v>513187.03999999992</v>
      </c>
      <c r="AA238" s="7" t="s">
        <v>1586</v>
      </c>
      <c r="AB238" s="8"/>
    </row>
    <row r="239" spans="1:28" ht="409.5" x14ac:dyDescent="0.25">
      <c r="A239" s="18" t="s">
        <v>28</v>
      </c>
      <c r="B239" s="19" t="s">
        <v>38</v>
      </c>
      <c r="C239" s="20" t="s">
        <v>1587</v>
      </c>
      <c r="D239" s="30" t="s">
        <v>1587</v>
      </c>
      <c r="E239" s="20" t="s">
        <v>1588</v>
      </c>
      <c r="F239" s="21" t="s">
        <v>41</v>
      </c>
      <c r="G239" s="7" t="s">
        <v>32</v>
      </c>
      <c r="H239" s="19" t="s">
        <v>21</v>
      </c>
      <c r="I239" s="7" t="s">
        <v>1589</v>
      </c>
      <c r="J239" s="19" t="s">
        <v>160</v>
      </c>
      <c r="K239" s="9" t="s">
        <v>1590</v>
      </c>
      <c r="L239" s="60" t="s">
        <v>1591</v>
      </c>
      <c r="M239" s="22">
        <v>39958</v>
      </c>
      <c r="N239" s="22">
        <v>40756</v>
      </c>
      <c r="O239" s="13">
        <v>42619</v>
      </c>
      <c r="P239" s="22">
        <v>40339</v>
      </c>
      <c r="Q239" s="52">
        <v>14999.999999999987</v>
      </c>
      <c r="R239" s="25">
        <f t="shared" si="7"/>
        <v>0.17034850351110972</v>
      </c>
      <c r="S239" s="52">
        <v>9999.9999999999927</v>
      </c>
      <c r="T239" s="52">
        <v>0</v>
      </c>
      <c r="U239" s="52">
        <v>0</v>
      </c>
      <c r="V239" s="52">
        <v>4999.9999999999964</v>
      </c>
      <c r="W239" s="52">
        <v>0</v>
      </c>
      <c r="X239" s="52">
        <f t="shared" si="8"/>
        <v>29999.999999999975</v>
      </c>
      <c r="Y239" s="52">
        <v>58054.769999999968</v>
      </c>
      <c r="Z239" s="52">
        <v>88054.779999999955</v>
      </c>
      <c r="AA239" s="7" t="s">
        <v>1592</v>
      </c>
      <c r="AB239" s="8"/>
    </row>
    <row r="240" spans="1:28" ht="409.5" x14ac:dyDescent="0.25">
      <c r="A240" s="7" t="s">
        <v>28</v>
      </c>
      <c r="B240" s="19" t="s">
        <v>38</v>
      </c>
      <c r="C240" s="20" t="s">
        <v>1593</v>
      </c>
      <c r="D240" s="30" t="s">
        <v>1594</v>
      </c>
      <c r="E240" s="20" t="s">
        <v>1595</v>
      </c>
      <c r="F240" s="21" t="s">
        <v>41</v>
      </c>
      <c r="G240" s="8" t="s">
        <v>32</v>
      </c>
      <c r="H240" s="19" t="s">
        <v>19</v>
      </c>
      <c r="I240" s="7" t="s">
        <v>1596</v>
      </c>
      <c r="J240" s="19" t="s">
        <v>693</v>
      </c>
      <c r="K240" s="9" t="s">
        <v>1597</v>
      </c>
      <c r="L240" s="60" t="s">
        <v>1598</v>
      </c>
      <c r="M240" s="22">
        <v>39960</v>
      </c>
      <c r="N240" s="22">
        <v>41060</v>
      </c>
      <c r="O240" s="13">
        <v>42619</v>
      </c>
      <c r="P240" s="22"/>
      <c r="Q240" s="52">
        <v>83496.530000000086</v>
      </c>
      <c r="R240" s="25">
        <f t="shared" si="7"/>
        <v>0.16874308099353763</v>
      </c>
      <c r="S240" s="52">
        <v>55664.300000000025</v>
      </c>
      <c r="T240" s="52">
        <v>27832.16999999998</v>
      </c>
      <c r="U240" s="52">
        <v>0</v>
      </c>
      <c r="V240" s="52">
        <v>0</v>
      </c>
      <c r="W240" s="52">
        <v>0</v>
      </c>
      <c r="X240" s="52">
        <f t="shared" si="8"/>
        <v>166993.00000000009</v>
      </c>
      <c r="Y240" s="52">
        <v>327821.54000000021</v>
      </c>
      <c r="Z240" s="52">
        <v>494814.5400000001</v>
      </c>
      <c r="AA240" s="7" t="s">
        <v>1599</v>
      </c>
      <c r="AB240" s="8"/>
    </row>
    <row r="241" spans="1:28" ht="300" x14ac:dyDescent="0.25">
      <c r="A241" s="18" t="s">
        <v>28</v>
      </c>
      <c r="B241" s="19" t="s">
        <v>38</v>
      </c>
      <c r="C241" s="20" t="s">
        <v>1600</v>
      </c>
      <c r="D241" s="30" t="s">
        <v>1601</v>
      </c>
      <c r="E241" s="20" t="s">
        <v>1602</v>
      </c>
      <c r="F241" s="21" t="s">
        <v>41</v>
      </c>
      <c r="G241" s="7" t="s">
        <v>32</v>
      </c>
      <c r="H241" s="19" t="s">
        <v>19</v>
      </c>
      <c r="I241" s="7" t="s">
        <v>1603</v>
      </c>
      <c r="J241" s="19" t="s">
        <v>1134</v>
      </c>
      <c r="K241" s="9" t="s">
        <v>1604</v>
      </c>
      <c r="L241" s="60" t="s">
        <v>1605</v>
      </c>
      <c r="M241" s="22">
        <v>39958</v>
      </c>
      <c r="N241" s="22">
        <v>40329</v>
      </c>
      <c r="O241" s="13">
        <v>42619</v>
      </c>
      <c r="P241" s="22">
        <v>39995</v>
      </c>
      <c r="Q241" s="65">
        <v>0</v>
      </c>
      <c r="R241" s="25" t="e">
        <f t="shared" si="7"/>
        <v>#DIV/0!</v>
      </c>
      <c r="S241" s="26">
        <v>0</v>
      </c>
      <c r="T241" s="26">
        <v>0</v>
      </c>
      <c r="U241" s="26">
        <v>0</v>
      </c>
      <c r="V241" s="26">
        <v>0</v>
      </c>
      <c r="W241" s="26">
        <v>0</v>
      </c>
      <c r="X241" s="26">
        <v>0</v>
      </c>
      <c r="Y241" s="26">
        <v>0</v>
      </c>
      <c r="Z241" s="26">
        <v>0</v>
      </c>
      <c r="AA241" s="7" t="s">
        <v>1606</v>
      </c>
      <c r="AB241" s="8"/>
    </row>
    <row r="242" spans="1:28" ht="409.5" x14ac:dyDescent="0.25">
      <c r="A242" s="7" t="s">
        <v>28</v>
      </c>
      <c r="B242" s="19" t="s">
        <v>38</v>
      </c>
      <c r="C242" s="20" t="s">
        <v>1607</v>
      </c>
      <c r="D242" s="30" t="s">
        <v>1608</v>
      </c>
      <c r="E242" s="20" t="s">
        <v>1609</v>
      </c>
      <c r="F242" s="21" t="s">
        <v>41</v>
      </c>
      <c r="G242" s="8" t="s">
        <v>32</v>
      </c>
      <c r="H242" s="19" t="s">
        <v>20</v>
      </c>
      <c r="I242" s="7" t="s">
        <v>1610</v>
      </c>
      <c r="J242" s="19" t="s">
        <v>1611</v>
      </c>
      <c r="K242" s="9" t="s">
        <v>1612</v>
      </c>
      <c r="L242" s="60" t="s">
        <v>1613</v>
      </c>
      <c r="M242" s="22">
        <v>39958</v>
      </c>
      <c r="N242" s="22">
        <v>40178</v>
      </c>
      <c r="O242" s="13">
        <v>42619</v>
      </c>
      <c r="P242" s="22">
        <v>40109</v>
      </c>
      <c r="Q242" s="52">
        <v>3825</v>
      </c>
      <c r="R242" s="25">
        <f t="shared" si="7"/>
        <v>0.25</v>
      </c>
      <c r="S242" s="52">
        <v>2550</v>
      </c>
      <c r="T242" s="52">
        <v>0</v>
      </c>
      <c r="U242" s="52">
        <v>1275</v>
      </c>
      <c r="V242" s="52">
        <v>0</v>
      </c>
      <c r="W242" s="52">
        <v>0</v>
      </c>
      <c r="X242" s="52">
        <f t="shared" ref="X242:X249" si="9">SUM(Q242,S242,T242,U242,V242,W242)</f>
        <v>7650</v>
      </c>
      <c r="Y242" s="52">
        <v>7650</v>
      </c>
      <c r="Z242" s="52">
        <v>15300</v>
      </c>
      <c r="AA242" s="7" t="s">
        <v>1614</v>
      </c>
      <c r="AB242" s="8"/>
    </row>
    <row r="243" spans="1:28" ht="300" x14ac:dyDescent="0.25">
      <c r="A243" s="18" t="s">
        <v>28</v>
      </c>
      <c r="B243" s="19" t="s">
        <v>38</v>
      </c>
      <c r="C243" s="20" t="s">
        <v>1615</v>
      </c>
      <c r="D243" s="30" t="s">
        <v>1616</v>
      </c>
      <c r="E243" s="20" t="s">
        <v>1617</v>
      </c>
      <c r="F243" s="21" t="s">
        <v>41</v>
      </c>
      <c r="G243" s="7" t="s">
        <v>32</v>
      </c>
      <c r="H243" s="19" t="s">
        <v>19</v>
      </c>
      <c r="I243" s="7" t="s">
        <v>1618</v>
      </c>
      <c r="J243" s="19" t="s">
        <v>115</v>
      </c>
      <c r="K243" s="9" t="s">
        <v>41</v>
      </c>
      <c r="L243" s="60" t="s">
        <v>1619</v>
      </c>
      <c r="M243" s="22">
        <v>39962</v>
      </c>
      <c r="N243" s="22">
        <v>41639</v>
      </c>
      <c r="O243" s="13">
        <v>42619</v>
      </c>
      <c r="P243" s="22">
        <v>40219</v>
      </c>
      <c r="Q243" s="52">
        <v>175211.52999999997</v>
      </c>
      <c r="R243" s="25">
        <f t="shared" si="7"/>
        <v>0.22797110068342069</v>
      </c>
      <c r="S243" s="52">
        <v>116807.64999999998</v>
      </c>
      <c r="T243" s="52">
        <v>58403.769999999975</v>
      </c>
      <c r="U243" s="52">
        <v>0</v>
      </c>
      <c r="V243" s="52">
        <v>0</v>
      </c>
      <c r="W243" s="52">
        <v>0</v>
      </c>
      <c r="X243" s="52">
        <f t="shared" si="9"/>
        <v>350422.9499999999</v>
      </c>
      <c r="Y243" s="52">
        <v>418146.41000000015</v>
      </c>
      <c r="Z243" s="52">
        <v>768569.03999999992</v>
      </c>
      <c r="AA243" s="7" t="s">
        <v>1620</v>
      </c>
      <c r="AB243" s="8"/>
    </row>
    <row r="244" spans="1:28" ht="409.5" x14ac:dyDescent="0.25">
      <c r="A244" s="7" t="s">
        <v>28</v>
      </c>
      <c r="B244" s="19" t="s">
        <v>38</v>
      </c>
      <c r="C244" s="20" t="s">
        <v>1621</v>
      </c>
      <c r="D244" s="30" t="s">
        <v>1622</v>
      </c>
      <c r="E244" s="20" t="s">
        <v>158</v>
      </c>
      <c r="F244" s="21" t="s">
        <v>41</v>
      </c>
      <c r="G244" s="8" t="s">
        <v>32</v>
      </c>
      <c r="H244" s="19" t="s">
        <v>21</v>
      </c>
      <c r="I244" s="7" t="s">
        <v>1623</v>
      </c>
      <c r="J244" s="19" t="s">
        <v>160</v>
      </c>
      <c r="K244" s="9" t="s">
        <v>1624</v>
      </c>
      <c r="L244" s="60" t="s">
        <v>1625</v>
      </c>
      <c r="M244" s="22">
        <v>39896</v>
      </c>
      <c r="N244" s="22">
        <v>40967</v>
      </c>
      <c r="O244" s="13">
        <v>42619</v>
      </c>
      <c r="P244" s="22">
        <v>40086</v>
      </c>
      <c r="Q244" s="52">
        <v>600000</v>
      </c>
      <c r="R244" s="25">
        <f t="shared" si="7"/>
        <v>0.36235002324988724</v>
      </c>
      <c r="S244" s="52">
        <v>399999.99999999994</v>
      </c>
      <c r="T244" s="52">
        <v>0</v>
      </c>
      <c r="U244" s="52">
        <v>0</v>
      </c>
      <c r="V244" s="52">
        <v>200000</v>
      </c>
      <c r="W244" s="52">
        <v>655857.38000000024</v>
      </c>
      <c r="X244" s="52">
        <f t="shared" si="9"/>
        <v>1855857.3800000004</v>
      </c>
      <c r="Y244" s="52">
        <v>0</v>
      </c>
      <c r="Z244" s="52">
        <v>1655857.4900000002</v>
      </c>
      <c r="AA244" s="7" t="s">
        <v>1626</v>
      </c>
      <c r="AB244" s="8"/>
    </row>
    <row r="245" spans="1:28" ht="409.5" x14ac:dyDescent="0.25">
      <c r="A245" s="18" t="s">
        <v>28</v>
      </c>
      <c r="B245" s="19" t="s">
        <v>38</v>
      </c>
      <c r="C245" s="20" t="s">
        <v>1627</v>
      </c>
      <c r="D245" s="30" t="s">
        <v>1628</v>
      </c>
      <c r="E245" s="20" t="s">
        <v>1629</v>
      </c>
      <c r="F245" s="21" t="s">
        <v>41</v>
      </c>
      <c r="G245" s="7" t="s">
        <v>32</v>
      </c>
      <c r="H245" s="19" t="s">
        <v>21</v>
      </c>
      <c r="I245" s="7" t="s">
        <v>1630</v>
      </c>
      <c r="J245" s="19" t="s">
        <v>153</v>
      </c>
      <c r="K245" s="9" t="s">
        <v>1631</v>
      </c>
      <c r="L245" s="60" t="s">
        <v>1632</v>
      </c>
      <c r="M245" s="22">
        <v>39941</v>
      </c>
      <c r="N245" s="22">
        <v>40999</v>
      </c>
      <c r="O245" s="13">
        <v>42619</v>
      </c>
      <c r="P245" s="22">
        <v>40140</v>
      </c>
      <c r="Q245" s="52">
        <v>261571.99999999997</v>
      </c>
      <c r="R245" s="25">
        <f t="shared" si="7"/>
        <v>0.38369517588380792</v>
      </c>
      <c r="S245" s="52">
        <v>66667</v>
      </c>
      <c r="T245" s="52">
        <v>0</v>
      </c>
      <c r="U245" s="52">
        <v>0</v>
      </c>
      <c r="V245" s="52">
        <v>33333</v>
      </c>
      <c r="W245" s="52">
        <v>0</v>
      </c>
      <c r="X245" s="52">
        <f t="shared" si="9"/>
        <v>361572</v>
      </c>
      <c r="Y245" s="52">
        <v>320146.23999999993</v>
      </c>
      <c r="Z245" s="52">
        <v>681718.24</v>
      </c>
      <c r="AA245" s="7" t="s">
        <v>1633</v>
      </c>
      <c r="AB245" s="8"/>
    </row>
    <row r="246" spans="1:28" ht="409.5" x14ac:dyDescent="0.25">
      <c r="A246" s="7" t="s">
        <v>28</v>
      </c>
      <c r="B246" s="19" t="s">
        <v>38</v>
      </c>
      <c r="C246" s="20" t="s">
        <v>1634</v>
      </c>
      <c r="D246" s="30" t="s">
        <v>1635</v>
      </c>
      <c r="E246" s="20" t="s">
        <v>1636</v>
      </c>
      <c r="F246" s="21" t="s">
        <v>41</v>
      </c>
      <c r="G246" s="8" t="s">
        <v>32</v>
      </c>
      <c r="H246" s="19" t="s">
        <v>19</v>
      </c>
      <c r="I246" s="7" t="s">
        <v>1637</v>
      </c>
      <c r="J246" s="19" t="s">
        <v>278</v>
      </c>
      <c r="K246" s="9" t="s">
        <v>41</v>
      </c>
      <c r="L246" s="60" t="s">
        <v>1638</v>
      </c>
      <c r="M246" s="22">
        <v>40057</v>
      </c>
      <c r="N246" s="22">
        <v>41274</v>
      </c>
      <c r="O246" s="13">
        <v>42619</v>
      </c>
      <c r="P246" s="22">
        <v>40330</v>
      </c>
      <c r="Q246" s="52">
        <v>24923.97</v>
      </c>
      <c r="R246" s="25">
        <f t="shared" si="7"/>
        <v>0.20000011234171652</v>
      </c>
      <c r="S246" s="52">
        <v>14954.359999999997</v>
      </c>
      <c r="T246" s="52">
        <v>5981.7899999999991</v>
      </c>
      <c r="U246" s="52">
        <v>3987.8</v>
      </c>
      <c r="V246" s="52">
        <v>0</v>
      </c>
      <c r="W246" s="52">
        <v>42279.680000000008</v>
      </c>
      <c r="X246" s="52">
        <f t="shared" si="9"/>
        <v>92127.6</v>
      </c>
      <c r="Y246" s="52">
        <v>32492.240000000002</v>
      </c>
      <c r="Z246" s="52">
        <v>124619.78000000001</v>
      </c>
      <c r="AA246" s="7" t="s">
        <v>1639</v>
      </c>
      <c r="AB246" s="8"/>
    </row>
    <row r="247" spans="1:28" ht="409.5" x14ac:dyDescent="0.25">
      <c r="A247" s="18" t="s">
        <v>28</v>
      </c>
      <c r="B247" s="19" t="s">
        <v>83</v>
      </c>
      <c r="C247" s="20" t="s">
        <v>1640</v>
      </c>
      <c r="D247" s="30" t="s">
        <v>1641</v>
      </c>
      <c r="E247" s="20" t="s">
        <v>1642</v>
      </c>
      <c r="F247" s="21" t="s">
        <v>41</v>
      </c>
      <c r="G247" s="7" t="s">
        <v>32</v>
      </c>
      <c r="H247" s="19" t="s">
        <v>19</v>
      </c>
      <c r="I247" s="7" t="s">
        <v>1643</v>
      </c>
      <c r="J247" s="19" t="s">
        <v>380</v>
      </c>
      <c r="K247" s="9" t="s">
        <v>1644</v>
      </c>
      <c r="L247" s="60" t="s">
        <v>1645</v>
      </c>
      <c r="M247" s="22">
        <v>39966</v>
      </c>
      <c r="N247" s="22">
        <v>41821</v>
      </c>
      <c r="O247" s="13">
        <v>42619</v>
      </c>
      <c r="P247" s="22">
        <v>40198</v>
      </c>
      <c r="Q247" s="52">
        <v>879928.52</v>
      </c>
      <c r="R247" s="25">
        <f t="shared" si="7"/>
        <v>0.29688112414505247</v>
      </c>
      <c r="S247" s="52">
        <v>0</v>
      </c>
      <c r="T247" s="52">
        <v>0</v>
      </c>
      <c r="U247" s="52">
        <v>0</v>
      </c>
      <c r="V247" s="52">
        <v>0</v>
      </c>
      <c r="W247" s="52">
        <v>2028716.79</v>
      </c>
      <c r="X247" s="52">
        <f t="shared" si="9"/>
        <v>2908645.31</v>
      </c>
      <c r="Y247" s="52">
        <v>0</v>
      </c>
      <c r="Z247" s="52">
        <v>2963908.6100000003</v>
      </c>
      <c r="AA247" s="7" t="s">
        <v>1646</v>
      </c>
      <c r="AB247" s="8"/>
    </row>
    <row r="248" spans="1:28" ht="409.5" x14ac:dyDescent="0.25">
      <c r="A248" s="7" t="s">
        <v>28</v>
      </c>
      <c r="B248" s="19" t="s">
        <v>83</v>
      </c>
      <c r="C248" s="20" t="s">
        <v>1647</v>
      </c>
      <c r="D248" s="30" t="s">
        <v>1648</v>
      </c>
      <c r="E248" s="20" t="s">
        <v>1649</v>
      </c>
      <c r="F248" s="21" t="s">
        <v>41</v>
      </c>
      <c r="G248" s="8" t="s">
        <v>32</v>
      </c>
      <c r="H248" s="19" t="s">
        <v>20</v>
      </c>
      <c r="I248" s="7" t="s">
        <v>1650</v>
      </c>
      <c r="J248" s="19" t="s">
        <v>1651</v>
      </c>
      <c r="K248" s="9" t="s">
        <v>1652</v>
      </c>
      <c r="L248" s="60" t="s">
        <v>1653</v>
      </c>
      <c r="M248" s="22">
        <v>39961</v>
      </c>
      <c r="N248" s="22">
        <v>40908</v>
      </c>
      <c r="O248" s="13">
        <v>42619</v>
      </c>
      <c r="P248" s="22">
        <v>39824</v>
      </c>
      <c r="Q248" s="52">
        <v>224572.76</v>
      </c>
      <c r="R248" s="25">
        <f t="shared" si="7"/>
        <v>0.3900000743278178</v>
      </c>
      <c r="S248" s="52">
        <v>0</v>
      </c>
      <c r="T248" s="52">
        <v>0</v>
      </c>
      <c r="U248" s="52">
        <v>113641.36</v>
      </c>
      <c r="V248" s="52">
        <v>0</v>
      </c>
      <c r="W248" s="52">
        <v>152410.82999999999</v>
      </c>
      <c r="X248" s="52">
        <f t="shared" si="9"/>
        <v>490624.94999999995</v>
      </c>
      <c r="Y248" s="52">
        <v>85202.45</v>
      </c>
      <c r="Z248" s="52">
        <v>575827.48</v>
      </c>
      <c r="AA248" s="7" t="s">
        <v>1654</v>
      </c>
      <c r="AB248" s="8"/>
    </row>
    <row r="249" spans="1:28" ht="409.5" x14ac:dyDescent="0.25">
      <c r="A249" s="18" t="s">
        <v>28</v>
      </c>
      <c r="B249" s="19" t="s">
        <v>38</v>
      </c>
      <c r="C249" s="20" t="s">
        <v>1655</v>
      </c>
      <c r="D249" s="30" t="s">
        <v>1656</v>
      </c>
      <c r="E249" s="20" t="s">
        <v>1437</v>
      </c>
      <c r="F249" s="21" t="s">
        <v>41</v>
      </c>
      <c r="G249" s="7" t="s">
        <v>32</v>
      </c>
      <c r="H249" s="19" t="s">
        <v>19</v>
      </c>
      <c r="I249" s="7" t="s">
        <v>1438</v>
      </c>
      <c r="J249" s="19" t="s">
        <v>1376</v>
      </c>
      <c r="K249" s="9" t="s">
        <v>1439</v>
      </c>
      <c r="L249" s="60" t="s">
        <v>1657</v>
      </c>
      <c r="M249" s="22">
        <v>39968</v>
      </c>
      <c r="N249" s="22">
        <v>40268</v>
      </c>
      <c r="O249" s="13">
        <v>42619</v>
      </c>
      <c r="P249" s="22">
        <v>39995</v>
      </c>
      <c r="Q249" s="52">
        <v>6325</v>
      </c>
      <c r="R249" s="25">
        <f>(Q250/Z250)</f>
        <v>0.22131147540983606</v>
      </c>
      <c r="S249" s="52">
        <v>4216.67</v>
      </c>
      <c r="T249" s="52">
        <v>2108.33</v>
      </c>
      <c r="U249" s="52">
        <v>0</v>
      </c>
      <c r="V249" s="52">
        <v>0</v>
      </c>
      <c r="W249" s="52">
        <v>0</v>
      </c>
      <c r="X249" s="52">
        <f t="shared" si="9"/>
        <v>12650</v>
      </c>
      <c r="Y249" s="52">
        <v>18490</v>
      </c>
      <c r="Z249" s="52">
        <v>31140</v>
      </c>
      <c r="AA249" s="7" t="s">
        <v>1658</v>
      </c>
      <c r="AB249" s="8"/>
    </row>
    <row r="250" spans="1:28" ht="409.5" x14ac:dyDescent="0.25">
      <c r="A250" s="7" t="s">
        <v>28</v>
      </c>
      <c r="B250" s="19" t="s">
        <v>38</v>
      </c>
      <c r="C250" s="20" t="s">
        <v>1659</v>
      </c>
      <c r="D250" s="30" t="s">
        <v>1660</v>
      </c>
      <c r="E250" s="20" t="s">
        <v>1661</v>
      </c>
      <c r="F250" s="21" t="s">
        <v>41</v>
      </c>
      <c r="G250" s="8" t="s">
        <v>32</v>
      </c>
      <c r="H250" s="19" t="s">
        <v>19</v>
      </c>
      <c r="I250" s="7" t="s">
        <v>1662</v>
      </c>
      <c r="J250" s="19" t="s">
        <v>1245</v>
      </c>
      <c r="K250" s="9" t="s">
        <v>41</v>
      </c>
      <c r="L250" s="60" t="s">
        <v>1663</v>
      </c>
      <c r="M250" s="22">
        <v>39969</v>
      </c>
      <c r="N250" s="22">
        <v>40695</v>
      </c>
      <c r="O250" s="13">
        <v>42619</v>
      </c>
      <c r="P250" s="22">
        <v>40008</v>
      </c>
      <c r="Q250" s="52">
        <v>4860</v>
      </c>
      <c r="R250" s="55">
        <f>(X250/Z250)</f>
        <v>0.44262295081967212</v>
      </c>
      <c r="S250" s="52">
        <v>3240</v>
      </c>
      <c r="T250" s="52">
        <v>1619.9999999999998</v>
      </c>
      <c r="U250" s="26">
        <v>0</v>
      </c>
      <c r="V250" s="26">
        <v>0</v>
      </c>
      <c r="W250" s="26">
        <v>0</v>
      </c>
      <c r="X250" s="65">
        <f>SUM(Q250,S250,T250,,U250,V250,W250)</f>
        <v>9720</v>
      </c>
      <c r="Y250" s="52">
        <v>12240</v>
      </c>
      <c r="Z250" s="52">
        <v>21960</v>
      </c>
      <c r="AA250" s="7" t="s">
        <v>1664</v>
      </c>
      <c r="AB250" s="8"/>
    </row>
    <row r="251" spans="1:28" ht="409.5" x14ac:dyDescent="0.25">
      <c r="A251" s="18" t="s">
        <v>28</v>
      </c>
      <c r="B251" s="19" t="s">
        <v>38</v>
      </c>
      <c r="C251" s="20" t="s">
        <v>1665</v>
      </c>
      <c r="D251" s="30" t="s">
        <v>1666</v>
      </c>
      <c r="E251" s="20" t="s">
        <v>1667</v>
      </c>
      <c r="F251" s="21" t="s">
        <v>41</v>
      </c>
      <c r="G251" s="7" t="s">
        <v>32</v>
      </c>
      <c r="H251" s="19" t="s">
        <v>21</v>
      </c>
      <c r="I251" s="7" t="s">
        <v>1668</v>
      </c>
      <c r="J251" s="19" t="s">
        <v>43</v>
      </c>
      <c r="K251" s="9" t="s">
        <v>1669</v>
      </c>
      <c r="L251" s="60" t="s">
        <v>1670</v>
      </c>
      <c r="M251" s="22">
        <v>39972</v>
      </c>
      <c r="N251" s="22">
        <v>40238</v>
      </c>
      <c r="O251" s="13">
        <v>42619</v>
      </c>
      <c r="P251" s="22">
        <v>40002</v>
      </c>
      <c r="Q251" s="52">
        <v>1000</v>
      </c>
      <c r="R251" s="25">
        <f t="shared" ref="R251:R314" si="10">(Q251/Z251)</f>
        <v>0.25</v>
      </c>
      <c r="S251" s="52">
        <v>666.66</v>
      </c>
      <c r="T251" s="52">
        <v>0</v>
      </c>
      <c r="U251" s="52">
        <v>0</v>
      </c>
      <c r="V251" s="52">
        <v>333.34</v>
      </c>
      <c r="W251" s="52">
        <v>0</v>
      </c>
      <c r="X251" s="52">
        <f t="shared" ref="X251:X314" si="11">SUM(Q251,S251,T251,U251,V251,W251)</f>
        <v>1999.9999999999998</v>
      </c>
      <c r="Y251" s="52">
        <v>2000</v>
      </c>
      <c r="Z251" s="52">
        <v>4000</v>
      </c>
      <c r="AA251" s="7" t="s">
        <v>1671</v>
      </c>
      <c r="AB251" s="8"/>
    </row>
    <row r="252" spans="1:28" ht="409.5" x14ac:dyDescent="0.25">
      <c r="A252" s="7" t="s">
        <v>28</v>
      </c>
      <c r="B252" s="19" t="s">
        <v>38</v>
      </c>
      <c r="C252" s="20" t="s">
        <v>1672</v>
      </c>
      <c r="D252" s="30" t="s">
        <v>1673</v>
      </c>
      <c r="E252" s="20" t="s">
        <v>1674</v>
      </c>
      <c r="F252" s="21" t="s">
        <v>41</v>
      </c>
      <c r="G252" s="8" t="s">
        <v>32</v>
      </c>
      <c r="H252" s="19" t="s">
        <v>19</v>
      </c>
      <c r="I252" s="7" t="s">
        <v>1675</v>
      </c>
      <c r="J252" s="19" t="s">
        <v>1676</v>
      </c>
      <c r="K252" s="9" t="s">
        <v>1677</v>
      </c>
      <c r="L252" s="60" t="s">
        <v>1678</v>
      </c>
      <c r="M252" s="22">
        <v>39980</v>
      </c>
      <c r="N252" s="22">
        <v>40057</v>
      </c>
      <c r="O252" s="13">
        <v>42619</v>
      </c>
      <c r="P252" s="22">
        <v>39995</v>
      </c>
      <c r="Q252" s="52">
        <v>1423</v>
      </c>
      <c r="R252" s="25">
        <f t="shared" si="10"/>
        <v>0.2499780412823891</v>
      </c>
      <c r="S252" s="52">
        <v>948.75</v>
      </c>
      <c r="T252" s="52">
        <v>474.38</v>
      </c>
      <c r="U252" s="52">
        <v>0</v>
      </c>
      <c r="V252" s="52">
        <v>0</v>
      </c>
      <c r="W252" s="52">
        <v>0</v>
      </c>
      <c r="X252" s="52">
        <f t="shared" si="11"/>
        <v>2846.13</v>
      </c>
      <c r="Y252" s="52">
        <v>2846.38</v>
      </c>
      <c r="Z252" s="52">
        <v>5692.5</v>
      </c>
      <c r="AA252" s="7" t="s">
        <v>1679</v>
      </c>
      <c r="AB252" s="8"/>
    </row>
    <row r="253" spans="1:28" ht="409.5" x14ac:dyDescent="0.25">
      <c r="A253" s="18" t="s">
        <v>28</v>
      </c>
      <c r="B253" s="19" t="s">
        <v>38</v>
      </c>
      <c r="C253" s="20" t="s">
        <v>1680</v>
      </c>
      <c r="D253" s="30" t="s">
        <v>1680</v>
      </c>
      <c r="E253" s="20" t="s">
        <v>1681</v>
      </c>
      <c r="F253" s="21" t="s">
        <v>41</v>
      </c>
      <c r="G253" s="7" t="s">
        <v>32</v>
      </c>
      <c r="H253" s="19" t="s">
        <v>19</v>
      </c>
      <c r="I253" s="7" t="s">
        <v>1682</v>
      </c>
      <c r="J253" s="19" t="s">
        <v>680</v>
      </c>
      <c r="K253" s="9" t="s">
        <v>41</v>
      </c>
      <c r="L253" s="60" t="s">
        <v>1683</v>
      </c>
      <c r="M253" s="22">
        <v>39979</v>
      </c>
      <c r="N253" s="22">
        <v>41274</v>
      </c>
      <c r="O253" s="13">
        <v>42619</v>
      </c>
      <c r="P253" s="22">
        <v>40219</v>
      </c>
      <c r="Q253" s="52">
        <v>123750.16999999998</v>
      </c>
      <c r="R253" s="25">
        <f t="shared" si="10"/>
        <v>0.17500040303067754</v>
      </c>
      <c r="S253" s="52">
        <v>82499.999999999985</v>
      </c>
      <c r="T253" s="52">
        <v>41249.869999999995</v>
      </c>
      <c r="U253" s="52">
        <v>0</v>
      </c>
      <c r="V253" s="52">
        <v>0</v>
      </c>
      <c r="W253" s="52">
        <v>0</v>
      </c>
      <c r="X253" s="52">
        <f t="shared" si="11"/>
        <v>247500.03999999998</v>
      </c>
      <c r="Y253" s="52">
        <v>459642.5999999998</v>
      </c>
      <c r="Z253" s="57">
        <v>707142.2</v>
      </c>
      <c r="AA253" s="7" t="s">
        <v>1684</v>
      </c>
      <c r="AB253" s="8"/>
    </row>
    <row r="254" spans="1:28" ht="409.5" x14ac:dyDescent="0.25">
      <c r="A254" s="7" t="s">
        <v>28</v>
      </c>
      <c r="B254" s="19" t="s">
        <v>38</v>
      </c>
      <c r="C254" s="20" t="s">
        <v>1685</v>
      </c>
      <c r="D254" s="30" t="s">
        <v>1686</v>
      </c>
      <c r="E254" s="20" t="s">
        <v>1687</v>
      </c>
      <c r="F254" s="21" t="s">
        <v>41</v>
      </c>
      <c r="G254" s="8" t="s">
        <v>32</v>
      </c>
      <c r="H254" s="19" t="s">
        <v>19</v>
      </c>
      <c r="I254" s="7" t="s">
        <v>1688</v>
      </c>
      <c r="J254" s="19" t="s">
        <v>53</v>
      </c>
      <c r="K254" s="9" t="s">
        <v>1689</v>
      </c>
      <c r="L254" s="60" t="s">
        <v>1690</v>
      </c>
      <c r="M254" s="22">
        <v>39975</v>
      </c>
      <c r="N254" s="22">
        <v>41639</v>
      </c>
      <c r="O254" s="13">
        <v>42619</v>
      </c>
      <c r="P254" s="22">
        <v>40254</v>
      </c>
      <c r="Q254" s="52">
        <v>62537.05</v>
      </c>
      <c r="R254" s="25">
        <f t="shared" si="10"/>
        <v>0.24825555919800857</v>
      </c>
      <c r="S254" s="52">
        <v>41691.200000000004</v>
      </c>
      <c r="T254" s="52">
        <v>20259.050000000003</v>
      </c>
      <c r="U254" s="52">
        <v>0</v>
      </c>
      <c r="V254" s="52">
        <v>586.40000000000009</v>
      </c>
      <c r="W254" s="52">
        <v>0</v>
      </c>
      <c r="X254" s="52">
        <f t="shared" si="11"/>
        <v>125073.7</v>
      </c>
      <c r="Y254" s="52">
        <v>126832.87000000001</v>
      </c>
      <c r="Z254" s="52">
        <v>251905.94000000003</v>
      </c>
      <c r="AA254" s="7" t="s">
        <v>1691</v>
      </c>
      <c r="AB254" s="8"/>
    </row>
    <row r="255" spans="1:28" ht="409.5" x14ac:dyDescent="0.25">
      <c r="A255" s="18" t="s">
        <v>28</v>
      </c>
      <c r="B255" s="19" t="s">
        <v>38</v>
      </c>
      <c r="C255" s="20" t="s">
        <v>1692</v>
      </c>
      <c r="D255" s="30" t="s">
        <v>1693</v>
      </c>
      <c r="E255" s="20" t="s">
        <v>1694</v>
      </c>
      <c r="F255" s="21" t="s">
        <v>41</v>
      </c>
      <c r="G255" s="7" t="s">
        <v>32</v>
      </c>
      <c r="H255" s="19" t="s">
        <v>20</v>
      </c>
      <c r="I255" s="7" t="s">
        <v>1695</v>
      </c>
      <c r="J255" s="19" t="s">
        <v>968</v>
      </c>
      <c r="K255" s="9" t="s">
        <v>1696</v>
      </c>
      <c r="L255" s="60" t="s">
        <v>1697</v>
      </c>
      <c r="M255" s="22">
        <v>39967</v>
      </c>
      <c r="N255" s="22">
        <v>40999</v>
      </c>
      <c r="O255" s="13">
        <v>42619</v>
      </c>
      <c r="P255" s="22">
        <v>40080</v>
      </c>
      <c r="Q255" s="52">
        <v>298063.00000000012</v>
      </c>
      <c r="R255" s="25">
        <f t="shared" si="10"/>
        <v>0.2229698111444661</v>
      </c>
      <c r="S255" s="52">
        <v>198710.00000000006</v>
      </c>
      <c r="T255" s="52">
        <v>0</v>
      </c>
      <c r="U255" s="52">
        <v>99354.999999999956</v>
      </c>
      <c r="V255" s="52">
        <v>0</v>
      </c>
      <c r="W255" s="52">
        <v>0</v>
      </c>
      <c r="X255" s="52">
        <f t="shared" si="11"/>
        <v>596128.00000000012</v>
      </c>
      <c r="Y255" s="52">
        <v>740660.91999999993</v>
      </c>
      <c r="Z255" s="52">
        <v>1336786.3499999999</v>
      </c>
      <c r="AA255" s="7" t="s">
        <v>1698</v>
      </c>
      <c r="AB255" s="8"/>
    </row>
    <row r="256" spans="1:28" ht="409.5" x14ac:dyDescent="0.25">
      <c r="A256" s="7" t="s">
        <v>28</v>
      </c>
      <c r="B256" s="19" t="s">
        <v>38</v>
      </c>
      <c r="C256" s="20" t="s">
        <v>1699</v>
      </c>
      <c r="D256" s="30" t="s">
        <v>1700</v>
      </c>
      <c r="E256" s="20" t="s">
        <v>1701</v>
      </c>
      <c r="F256" s="21" t="s">
        <v>41</v>
      </c>
      <c r="G256" s="8" t="s">
        <v>32</v>
      </c>
      <c r="H256" s="19" t="s">
        <v>19</v>
      </c>
      <c r="I256" s="7" t="s">
        <v>1702</v>
      </c>
      <c r="J256" s="19" t="s">
        <v>1703</v>
      </c>
      <c r="K256" s="9" t="s">
        <v>1704</v>
      </c>
      <c r="L256" s="60" t="s">
        <v>1705</v>
      </c>
      <c r="M256" s="22">
        <v>39981</v>
      </c>
      <c r="N256" s="22">
        <v>41090</v>
      </c>
      <c r="O256" s="13">
        <v>42619</v>
      </c>
      <c r="P256" s="22">
        <v>40310</v>
      </c>
      <c r="Q256" s="52">
        <v>52174.85</v>
      </c>
      <c r="R256" s="25">
        <f t="shared" si="10"/>
        <v>0.17499999999999996</v>
      </c>
      <c r="S256" s="52">
        <v>34783.240000000013</v>
      </c>
      <c r="T256" s="52">
        <v>17391.609999999997</v>
      </c>
      <c r="U256" s="52">
        <v>0</v>
      </c>
      <c r="V256" s="52">
        <v>0</v>
      </c>
      <c r="W256" s="52">
        <v>0</v>
      </c>
      <c r="X256" s="52">
        <f t="shared" si="11"/>
        <v>104349.70000000001</v>
      </c>
      <c r="Y256" s="52">
        <v>242917.91000000006</v>
      </c>
      <c r="Z256" s="52">
        <v>298142.00000000006</v>
      </c>
      <c r="AA256" s="7" t="s">
        <v>1706</v>
      </c>
      <c r="AB256" s="8"/>
    </row>
    <row r="257" spans="1:28" ht="409.5" x14ac:dyDescent="0.25">
      <c r="A257" s="18" t="s">
        <v>28</v>
      </c>
      <c r="B257" s="19" t="s">
        <v>38</v>
      </c>
      <c r="C257" s="20" t="s">
        <v>1707</v>
      </c>
      <c r="D257" s="30" t="s">
        <v>1707</v>
      </c>
      <c r="E257" s="20" t="s">
        <v>1708</v>
      </c>
      <c r="F257" s="21" t="s">
        <v>41</v>
      </c>
      <c r="G257" s="7" t="s">
        <v>32</v>
      </c>
      <c r="H257" s="19" t="s">
        <v>19</v>
      </c>
      <c r="I257" s="7" t="s">
        <v>1709</v>
      </c>
      <c r="J257" s="19" t="s">
        <v>115</v>
      </c>
      <c r="K257" s="9" t="s">
        <v>1710</v>
      </c>
      <c r="L257" s="60" t="s">
        <v>1711</v>
      </c>
      <c r="M257" s="22">
        <v>40026</v>
      </c>
      <c r="N257" s="22">
        <v>41759</v>
      </c>
      <c r="O257" s="13">
        <v>42619</v>
      </c>
      <c r="P257" s="22">
        <v>40259</v>
      </c>
      <c r="Q257" s="53">
        <v>352771.4599999999</v>
      </c>
      <c r="R257" s="25">
        <f t="shared" si="10"/>
        <v>0.21975909464486731</v>
      </c>
      <c r="S257" s="52">
        <v>235181.93999999997</v>
      </c>
      <c r="T257" s="52">
        <v>117591.65999999999</v>
      </c>
      <c r="U257" s="52">
        <v>0</v>
      </c>
      <c r="V257" s="52">
        <v>0</v>
      </c>
      <c r="W257" s="52">
        <v>0</v>
      </c>
      <c r="X257" s="52">
        <f t="shared" si="11"/>
        <v>705545.05999999994</v>
      </c>
      <c r="Y257" s="52">
        <v>899719.45000000007</v>
      </c>
      <c r="Z257" s="52">
        <v>1605264.44</v>
      </c>
      <c r="AA257" s="7" t="s">
        <v>1712</v>
      </c>
      <c r="AB257" s="8"/>
    </row>
    <row r="258" spans="1:28" ht="90" x14ac:dyDescent="0.25">
      <c r="A258" s="7" t="s">
        <v>28</v>
      </c>
      <c r="B258" s="19" t="s">
        <v>83</v>
      </c>
      <c r="C258" s="20" t="s">
        <v>1713</v>
      </c>
      <c r="D258" s="30" t="s">
        <v>1714</v>
      </c>
      <c r="E258" s="20" t="s">
        <v>1715</v>
      </c>
      <c r="F258" s="21" t="s">
        <v>41</v>
      </c>
      <c r="G258" s="8" t="s">
        <v>32</v>
      </c>
      <c r="H258" s="19" t="s">
        <v>19</v>
      </c>
      <c r="I258" s="7" t="s">
        <v>552</v>
      </c>
      <c r="J258" s="19" t="s">
        <v>278</v>
      </c>
      <c r="K258" s="9" t="s">
        <v>1716</v>
      </c>
      <c r="L258" s="7" t="s">
        <v>1713</v>
      </c>
      <c r="M258" s="22">
        <v>39766</v>
      </c>
      <c r="N258" s="22">
        <v>42020</v>
      </c>
      <c r="O258" s="13">
        <v>42619</v>
      </c>
      <c r="P258" s="22">
        <v>39895</v>
      </c>
      <c r="Q258" s="52">
        <v>1217946.7899999998</v>
      </c>
      <c r="R258" s="25">
        <f t="shared" si="10"/>
        <v>0.35057731942495313</v>
      </c>
      <c r="S258" s="52">
        <v>0</v>
      </c>
      <c r="T258" s="52">
        <v>521977.42000000004</v>
      </c>
      <c r="U258" s="52">
        <v>0</v>
      </c>
      <c r="V258" s="52">
        <v>0</v>
      </c>
      <c r="W258" s="52">
        <v>1734193.5900000003</v>
      </c>
      <c r="X258" s="52">
        <f t="shared" si="11"/>
        <v>3474117.8000000003</v>
      </c>
      <c r="Y258" s="52">
        <v>0</v>
      </c>
      <c r="Z258" s="52">
        <v>3474117.4699999993</v>
      </c>
      <c r="AA258" s="7" t="s">
        <v>1717</v>
      </c>
      <c r="AB258" s="8"/>
    </row>
    <row r="259" spans="1:28" ht="225" x14ac:dyDescent="0.25">
      <c r="A259" s="18" t="s">
        <v>28</v>
      </c>
      <c r="B259" s="19" t="s">
        <v>38</v>
      </c>
      <c r="C259" s="20" t="s">
        <v>1718</v>
      </c>
      <c r="D259" s="30" t="s">
        <v>1718</v>
      </c>
      <c r="E259" s="20" t="s">
        <v>1719</v>
      </c>
      <c r="F259" s="21" t="s">
        <v>41</v>
      </c>
      <c r="G259" s="7" t="s">
        <v>32</v>
      </c>
      <c r="H259" s="19" t="s">
        <v>19</v>
      </c>
      <c r="I259" s="7" t="s">
        <v>1720</v>
      </c>
      <c r="J259" s="19" t="s">
        <v>60</v>
      </c>
      <c r="K259" s="9" t="s">
        <v>1721</v>
      </c>
      <c r="L259" s="8" t="s">
        <v>1722</v>
      </c>
      <c r="M259" s="22">
        <v>39909</v>
      </c>
      <c r="N259" s="22">
        <v>41425</v>
      </c>
      <c r="O259" s="13">
        <v>42619</v>
      </c>
      <c r="P259" s="22">
        <v>40086</v>
      </c>
      <c r="Q259" s="52">
        <v>762398.07</v>
      </c>
      <c r="R259" s="25">
        <f t="shared" si="10"/>
        <v>0.39999995068193783</v>
      </c>
      <c r="S259" s="52">
        <v>581683.60999999987</v>
      </c>
      <c r="T259" s="52">
        <v>290841.10999999993</v>
      </c>
      <c r="U259" s="52">
        <v>0</v>
      </c>
      <c r="V259" s="52">
        <v>0</v>
      </c>
      <c r="W259" s="52">
        <v>271073.28000000003</v>
      </c>
      <c r="X259" s="52">
        <f t="shared" si="11"/>
        <v>1905996.0699999996</v>
      </c>
      <c r="Y259" s="52">
        <v>0</v>
      </c>
      <c r="Z259" s="52">
        <v>1905995.4100000001</v>
      </c>
      <c r="AA259" s="7" t="s">
        <v>1723</v>
      </c>
      <c r="AB259" s="8"/>
    </row>
    <row r="260" spans="1:28" ht="210" x14ac:dyDescent="0.25">
      <c r="A260" s="7" t="s">
        <v>28</v>
      </c>
      <c r="B260" s="19" t="s">
        <v>110</v>
      </c>
      <c r="C260" s="20" t="s">
        <v>1724</v>
      </c>
      <c r="D260" s="30" t="s">
        <v>1725</v>
      </c>
      <c r="E260" s="20" t="s">
        <v>1726</v>
      </c>
      <c r="F260" s="21" t="s">
        <v>41</v>
      </c>
      <c r="G260" s="8" t="s">
        <v>32</v>
      </c>
      <c r="H260" s="19" t="s">
        <v>19</v>
      </c>
      <c r="I260" s="7" t="s">
        <v>1727</v>
      </c>
      <c r="J260" s="19" t="s">
        <v>60</v>
      </c>
      <c r="K260" s="9" t="s">
        <v>1728</v>
      </c>
      <c r="L260" s="8" t="s">
        <v>1729</v>
      </c>
      <c r="M260" s="22">
        <v>39630</v>
      </c>
      <c r="N260" s="22">
        <v>40210</v>
      </c>
      <c r="O260" s="13">
        <v>42619</v>
      </c>
      <c r="P260" s="22">
        <v>39927</v>
      </c>
      <c r="Q260" s="52">
        <v>2157992.2000000002</v>
      </c>
      <c r="R260" s="25">
        <f t="shared" si="10"/>
        <v>0.39999994587562249</v>
      </c>
      <c r="S260" s="26">
        <v>0</v>
      </c>
      <c r="T260" s="26">
        <v>0</v>
      </c>
      <c r="U260" s="26">
        <v>0</v>
      </c>
      <c r="V260" s="26">
        <v>0</v>
      </c>
      <c r="W260" s="52">
        <v>3236989.0299999993</v>
      </c>
      <c r="X260" s="52">
        <f t="shared" si="11"/>
        <v>5394981.2299999995</v>
      </c>
      <c r="Y260" s="52">
        <v>0</v>
      </c>
      <c r="Z260" s="52">
        <v>5394981.2300000023</v>
      </c>
      <c r="AA260" s="7" t="s">
        <v>1730</v>
      </c>
      <c r="AB260" s="8"/>
    </row>
    <row r="261" spans="1:28" ht="409.5" x14ac:dyDescent="0.25">
      <c r="A261" s="18" t="s">
        <v>28</v>
      </c>
      <c r="B261" s="19" t="s">
        <v>83</v>
      </c>
      <c r="C261" s="20" t="s">
        <v>1731</v>
      </c>
      <c r="D261" s="30" t="s">
        <v>1732</v>
      </c>
      <c r="E261" s="20" t="s">
        <v>1733</v>
      </c>
      <c r="F261" s="21" t="s">
        <v>41</v>
      </c>
      <c r="G261" s="7" t="s">
        <v>32</v>
      </c>
      <c r="H261" s="19" t="s">
        <v>21</v>
      </c>
      <c r="I261" s="31" t="s">
        <v>1734</v>
      </c>
      <c r="J261" s="32" t="s">
        <v>74</v>
      </c>
      <c r="K261" s="33" t="s">
        <v>1735</v>
      </c>
      <c r="L261" s="66" t="s">
        <v>1736</v>
      </c>
      <c r="M261" s="67">
        <v>39836</v>
      </c>
      <c r="N261" s="67">
        <v>41455</v>
      </c>
      <c r="O261" s="68">
        <v>42619</v>
      </c>
      <c r="P261" s="67">
        <v>40086</v>
      </c>
      <c r="Q261" s="52">
        <v>3044296.6800000034</v>
      </c>
      <c r="R261" s="25">
        <f t="shared" si="10"/>
        <v>0.14278752799004807</v>
      </c>
      <c r="S261" s="26">
        <v>0</v>
      </c>
      <c r="T261" s="26">
        <v>0</v>
      </c>
      <c r="U261" s="26">
        <v>0</v>
      </c>
      <c r="V261" s="26">
        <v>0</v>
      </c>
      <c r="W261" s="52">
        <v>19411474.389999997</v>
      </c>
      <c r="X261" s="52">
        <f t="shared" si="11"/>
        <v>22455771.07</v>
      </c>
      <c r="Y261" s="52">
        <v>0</v>
      </c>
      <c r="Z261" s="52">
        <v>21320466.31000001</v>
      </c>
      <c r="AA261" s="7" t="s">
        <v>1737</v>
      </c>
      <c r="AB261" s="8"/>
    </row>
    <row r="262" spans="1:28" ht="409.5" x14ac:dyDescent="0.25">
      <c r="A262" s="7" t="s">
        <v>28</v>
      </c>
      <c r="B262" s="19" t="s">
        <v>38</v>
      </c>
      <c r="C262" s="20" t="s">
        <v>1738</v>
      </c>
      <c r="D262" s="30" t="s">
        <v>1739</v>
      </c>
      <c r="E262" s="20" t="s">
        <v>1740</v>
      </c>
      <c r="F262" s="21" t="s">
        <v>41</v>
      </c>
      <c r="G262" s="8" t="s">
        <v>32</v>
      </c>
      <c r="H262" s="19" t="s">
        <v>21</v>
      </c>
      <c r="I262" s="46" t="s">
        <v>1741</v>
      </c>
      <c r="J262" s="35" t="s">
        <v>153</v>
      </c>
      <c r="K262" s="36" t="s">
        <v>1742</v>
      </c>
      <c r="L262" s="60" t="s">
        <v>1743</v>
      </c>
      <c r="M262" s="22">
        <v>39814</v>
      </c>
      <c r="N262" s="22">
        <v>41639</v>
      </c>
      <c r="O262" s="13">
        <v>42619</v>
      </c>
      <c r="P262" s="22">
        <v>40133</v>
      </c>
      <c r="Q262" s="52">
        <v>673960.00000000023</v>
      </c>
      <c r="R262" s="25">
        <f t="shared" si="10"/>
        <v>0.39702121455608796</v>
      </c>
      <c r="S262" s="52">
        <v>368500.00000000017</v>
      </c>
      <c r="T262" s="52">
        <v>0</v>
      </c>
      <c r="U262" s="52">
        <v>0</v>
      </c>
      <c r="V262" s="52">
        <v>0</v>
      </c>
      <c r="W262" s="52">
        <v>251528.00000000006</v>
      </c>
      <c r="X262" s="52">
        <f t="shared" si="11"/>
        <v>1293988.0000000005</v>
      </c>
      <c r="Y262" s="52">
        <v>255270.98</v>
      </c>
      <c r="Z262" s="52">
        <v>1697541.530000001</v>
      </c>
      <c r="AA262" s="7" t="s">
        <v>1744</v>
      </c>
      <c r="AB262" s="8"/>
    </row>
    <row r="263" spans="1:28" ht="409.5" x14ac:dyDescent="0.25">
      <c r="A263" s="18" t="s">
        <v>28</v>
      </c>
      <c r="B263" s="19" t="s">
        <v>83</v>
      </c>
      <c r="C263" s="20" t="s">
        <v>1745</v>
      </c>
      <c r="D263" s="30" t="s">
        <v>1746</v>
      </c>
      <c r="E263" s="20" t="s">
        <v>1747</v>
      </c>
      <c r="F263" s="21" t="s">
        <v>41</v>
      </c>
      <c r="G263" s="7" t="s">
        <v>32</v>
      </c>
      <c r="H263" s="19" t="s">
        <v>21</v>
      </c>
      <c r="I263" s="7" t="s">
        <v>1748</v>
      </c>
      <c r="J263" s="19" t="s">
        <v>43</v>
      </c>
      <c r="K263" s="9" t="s">
        <v>1749</v>
      </c>
      <c r="L263" s="60" t="s">
        <v>1750</v>
      </c>
      <c r="M263" s="22">
        <v>40544</v>
      </c>
      <c r="N263" s="22">
        <v>42369</v>
      </c>
      <c r="O263" s="13">
        <v>42619</v>
      </c>
      <c r="P263" s="22">
        <v>40481</v>
      </c>
      <c r="Q263" s="52">
        <v>471004.02</v>
      </c>
      <c r="R263" s="25">
        <f t="shared" si="10"/>
        <v>9.8317657092443445E-2</v>
      </c>
      <c r="S263" s="52">
        <v>0</v>
      </c>
      <c r="T263" s="52">
        <v>0</v>
      </c>
      <c r="U263" s="52">
        <v>0</v>
      </c>
      <c r="V263" s="52">
        <v>0</v>
      </c>
      <c r="W263" s="52">
        <v>507771.94999999995</v>
      </c>
      <c r="X263" s="52">
        <f t="shared" si="11"/>
        <v>978775.97</v>
      </c>
      <c r="Y263" s="52">
        <v>0</v>
      </c>
      <c r="Z263" s="52">
        <v>4790635.1099999994</v>
      </c>
      <c r="AA263" s="7" t="s">
        <v>1751</v>
      </c>
      <c r="AB263" s="8"/>
    </row>
    <row r="264" spans="1:28" ht="409.5" x14ac:dyDescent="0.25">
      <c r="A264" s="7" t="s">
        <v>28</v>
      </c>
      <c r="B264" s="19" t="s">
        <v>83</v>
      </c>
      <c r="C264" s="20" t="s">
        <v>1752</v>
      </c>
      <c r="D264" s="30" t="s">
        <v>1753</v>
      </c>
      <c r="E264" s="20" t="s">
        <v>1754</v>
      </c>
      <c r="F264" s="21" t="s">
        <v>41</v>
      </c>
      <c r="G264" s="8" t="s">
        <v>32</v>
      </c>
      <c r="H264" s="19" t="s">
        <v>19</v>
      </c>
      <c r="I264" s="7" t="s">
        <v>1755</v>
      </c>
      <c r="J264" s="19" t="s">
        <v>680</v>
      </c>
      <c r="K264" s="9" t="s">
        <v>1756</v>
      </c>
      <c r="L264" s="60" t="s">
        <v>1757</v>
      </c>
      <c r="M264" s="22">
        <v>39753</v>
      </c>
      <c r="N264" s="22">
        <v>41820</v>
      </c>
      <c r="O264" s="13">
        <v>42619</v>
      </c>
      <c r="P264" s="22">
        <v>40135</v>
      </c>
      <c r="Q264" s="52">
        <v>2262003.1599999992</v>
      </c>
      <c r="R264" s="25">
        <f t="shared" si="10"/>
        <v>0.24260697150644084</v>
      </c>
      <c r="S264" s="52">
        <v>0</v>
      </c>
      <c r="T264" s="52">
        <v>2754350.6000000006</v>
      </c>
      <c r="U264" s="52">
        <v>0</v>
      </c>
      <c r="V264" s="52">
        <v>0</v>
      </c>
      <c r="W264" s="52">
        <v>0</v>
      </c>
      <c r="X264" s="52">
        <f t="shared" si="11"/>
        <v>5016353.76</v>
      </c>
      <c r="Y264" s="52">
        <v>904801.04999999981</v>
      </c>
      <c r="Z264" s="52">
        <v>9323735.1999999993</v>
      </c>
      <c r="AA264" s="7" t="s">
        <v>1758</v>
      </c>
      <c r="AB264" s="8"/>
    </row>
    <row r="265" spans="1:28" ht="409.5" x14ac:dyDescent="0.25">
      <c r="A265" s="18" t="s">
        <v>28</v>
      </c>
      <c r="B265" s="19" t="s">
        <v>83</v>
      </c>
      <c r="C265" s="20" t="s">
        <v>1759</v>
      </c>
      <c r="D265" s="30" t="s">
        <v>1760</v>
      </c>
      <c r="E265" s="20" t="s">
        <v>1761</v>
      </c>
      <c r="F265" s="21" t="s">
        <v>41</v>
      </c>
      <c r="G265" s="7" t="s">
        <v>32</v>
      </c>
      <c r="H265" s="19" t="s">
        <v>19</v>
      </c>
      <c r="I265" s="31" t="s">
        <v>1762</v>
      </c>
      <c r="J265" s="19" t="s">
        <v>278</v>
      </c>
      <c r="K265" s="9" t="s">
        <v>41</v>
      </c>
      <c r="L265" s="60" t="s">
        <v>1763</v>
      </c>
      <c r="M265" s="22">
        <v>39913</v>
      </c>
      <c r="N265" s="22">
        <v>40878</v>
      </c>
      <c r="O265" s="13">
        <v>42619</v>
      </c>
      <c r="P265" s="22">
        <v>40100</v>
      </c>
      <c r="Q265" s="52">
        <v>120300.00000000003</v>
      </c>
      <c r="R265" s="25">
        <f t="shared" si="10"/>
        <v>0.36066728664663705</v>
      </c>
      <c r="S265" s="52">
        <v>0</v>
      </c>
      <c r="T265" s="52">
        <v>78400.000000000029</v>
      </c>
      <c r="U265" s="52">
        <v>0</v>
      </c>
      <c r="V265" s="52">
        <v>0</v>
      </c>
      <c r="W265" s="52">
        <v>82362.409999999916</v>
      </c>
      <c r="X265" s="52">
        <f t="shared" si="11"/>
        <v>281062.40999999997</v>
      </c>
      <c r="Y265" s="52">
        <v>52486</v>
      </c>
      <c r="Z265" s="52">
        <v>333548.41000000003</v>
      </c>
      <c r="AA265" s="7" t="s">
        <v>1764</v>
      </c>
      <c r="AB265" s="8"/>
    </row>
    <row r="266" spans="1:28" ht="409.5" x14ac:dyDescent="0.25">
      <c r="A266" s="7" t="s">
        <v>28</v>
      </c>
      <c r="B266" s="19" t="s">
        <v>38</v>
      </c>
      <c r="C266" s="20" t="s">
        <v>1765</v>
      </c>
      <c r="D266" s="30" t="s">
        <v>1766</v>
      </c>
      <c r="E266" s="20" t="s">
        <v>1767</v>
      </c>
      <c r="F266" s="21" t="s">
        <v>41</v>
      </c>
      <c r="G266" s="8" t="s">
        <v>32</v>
      </c>
      <c r="H266" s="19" t="s">
        <v>21</v>
      </c>
      <c r="I266" s="7" t="s">
        <v>1768</v>
      </c>
      <c r="J266" s="19" t="s">
        <v>1769</v>
      </c>
      <c r="K266" s="9" t="s">
        <v>41</v>
      </c>
      <c r="L266" s="60" t="s">
        <v>1770</v>
      </c>
      <c r="M266" s="22">
        <v>39982</v>
      </c>
      <c r="N266" s="22">
        <v>40420</v>
      </c>
      <c r="O266" s="13">
        <v>42619</v>
      </c>
      <c r="P266" s="22">
        <v>40289</v>
      </c>
      <c r="Q266" s="52">
        <v>7000</v>
      </c>
      <c r="R266" s="25">
        <f t="shared" si="10"/>
        <v>0.17499999999999999</v>
      </c>
      <c r="S266" s="52">
        <v>4666.67</v>
      </c>
      <c r="T266" s="52">
        <v>0</v>
      </c>
      <c r="U266" s="52">
        <v>0</v>
      </c>
      <c r="V266" s="52">
        <v>2333.33</v>
      </c>
      <c r="W266" s="52">
        <v>0</v>
      </c>
      <c r="X266" s="52">
        <f t="shared" si="11"/>
        <v>14000</v>
      </c>
      <c r="Y266" s="52">
        <v>26000</v>
      </c>
      <c r="Z266" s="52">
        <v>40000</v>
      </c>
      <c r="AA266" s="7" t="s">
        <v>1771</v>
      </c>
      <c r="AB266" s="8"/>
    </row>
    <row r="267" spans="1:28" ht="409.5" x14ac:dyDescent="0.25">
      <c r="A267" s="18" t="s">
        <v>28</v>
      </c>
      <c r="B267" s="19" t="s">
        <v>38</v>
      </c>
      <c r="C267" s="20" t="s">
        <v>1772</v>
      </c>
      <c r="D267" s="30" t="s">
        <v>1773</v>
      </c>
      <c r="E267" s="20" t="s">
        <v>1774</v>
      </c>
      <c r="F267" s="21" t="s">
        <v>41</v>
      </c>
      <c r="G267" s="7" t="s">
        <v>32</v>
      </c>
      <c r="H267" s="19" t="s">
        <v>19</v>
      </c>
      <c r="I267" s="7" t="s">
        <v>1775</v>
      </c>
      <c r="J267" s="19" t="s">
        <v>1776</v>
      </c>
      <c r="K267" s="9" t="s">
        <v>1777</v>
      </c>
      <c r="L267" s="60" t="s">
        <v>1778</v>
      </c>
      <c r="M267" s="22">
        <v>39982</v>
      </c>
      <c r="N267" s="22">
        <v>40755</v>
      </c>
      <c r="O267" s="13">
        <v>42619</v>
      </c>
      <c r="P267" s="22">
        <v>40219</v>
      </c>
      <c r="Q267" s="56">
        <v>45444.999999999985</v>
      </c>
      <c r="R267" s="48">
        <f t="shared" si="10"/>
        <v>0.16167865455751829</v>
      </c>
      <c r="S267" s="56">
        <v>30296.66999999998</v>
      </c>
      <c r="T267" s="56">
        <v>15148.330000000005</v>
      </c>
      <c r="U267" s="56">
        <v>0</v>
      </c>
      <c r="V267" s="56">
        <v>0</v>
      </c>
      <c r="W267" s="56">
        <v>0</v>
      </c>
      <c r="X267" s="56">
        <f t="shared" si="11"/>
        <v>90889.999999999971</v>
      </c>
      <c r="Y267" s="56">
        <v>190192.25000000009</v>
      </c>
      <c r="Z267" s="57">
        <v>281082.24999999994</v>
      </c>
      <c r="AA267" s="7" t="s">
        <v>1779</v>
      </c>
      <c r="AB267" s="8"/>
    </row>
    <row r="268" spans="1:28" ht="409.5" x14ac:dyDescent="0.25">
      <c r="A268" s="7" t="s">
        <v>28</v>
      </c>
      <c r="B268" s="19" t="s">
        <v>38</v>
      </c>
      <c r="C268" s="20" t="s">
        <v>1780</v>
      </c>
      <c r="D268" s="30" t="s">
        <v>1781</v>
      </c>
      <c r="E268" s="20" t="s">
        <v>1782</v>
      </c>
      <c r="F268" s="21" t="s">
        <v>41</v>
      </c>
      <c r="G268" s="8" t="s">
        <v>32</v>
      </c>
      <c r="H268" s="19" t="s">
        <v>19</v>
      </c>
      <c r="I268" s="31" t="s">
        <v>1783</v>
      </c>
      <c r="J268" s="19" t="s">
        <v>897</v>
      </c>
      <c r="K268" s="9" t="s">
        <v>1784</v>
      </c>
      <c r="L268" s="60" t="s">
        <v>1785</v>
      </c>
      <c r="M268" s="22">
        <v>39986</v>
      </c>
      <c r="N268" s="22">
        <v>40512</v>
      </c>
      <c r="O268" s="13">
        <v>42619</v>
      </c>
      <c r="P268" s="22">
        <v>40456</v>
      </c>
      <c r="Q268" s="52">
        <v>6859.6799999999994</v>
      </c>
      <c r="R268" s="25">
        <f t="shared" si="10"/>
        <v>0.17500031889300757</v>
      </c>
      <c r="S268" s="52">
        <v>4573.1200000000008</v>
      </c>
      <c r="T268" s="52">
        <v>2286.54</v>
      </c>
      <c r="U268" s="52">
        <v>0</v>
      </c>
      <c r="V268" s="52">
        <v>0</v>
      </c>
      <c r="W268" s="52">
        <v>0</v>
      </c>
      <c r="X268" s="52">
        <f t="shared" si="11"/>
        <v>13719.34</v>
      </c>
      <c r="Y268" s="52">
        <v>25478.770000000004</v>
      </c>
      <c r="Z268" s="52">
        <v>39198.1</v>
      </c>
      <c r="AA268" s="7" t="s">
        <v>1786</v>
      </c>
      <c r="AB268" s="8"/>
    </row>
    <row r="269" spans="1:28" ht="30" x14ac:dyDescent="0.25">
      <c r="A269" s="18" t="s">
        <v>28</v>
      </c>
      <c r="B269" s="19" t="s">
        <v>38</v>
      </c>
      <c r="C269" s="20" t="s">
        <v>1787</v>
      </c>
      <c r="D269" s="20" t="s">
        <v>1787</v>
      </c>
      <c r="E269" s="20" t="s">
        <v>66</v>
      </c>
      <c r="F269" s="21" t="s">
        <v>41</v>
      </c>
      <c r="G269" s="7" t="s">
        <v>32</v>
      </c>
      <c r="H269" s="19" t="s">
        <v>21</v>
      </c>
      <c r="I269" s="31" t="s">
        <v>1788</v>
      </c>
      <c r="J269" s="19" t="s">
        <v>68</v>
      </c>
      <c r="K269" s="9" t="s">
        <v>41</v>
      </c>
      <c r="L269" s="7" t="s">
        <v>1787</v>
      </c>
      <c r="M269" s="22">
        <v>39755</v>
      </c>
      <c r="N269" s="22">
        <v>40695</v>
      </c>
      <c r="O269" s="13">
        <v>42619</v>
      </c>
      <c r="P269" s="22">
        <v>40086</v>
      </c>
      <c r="Q269" s="52">
        <v>58581.09</v>
      </c>
      <c r="R269" s="25">
        <f t="shared" si="10"/>
        <v>0.4000000136562844</v>
      </c>
      <c r="S269" s="52">
        <v>17574.939999999999</v>
      </c>
      <c r="T269" s="52">
        <v>0</v>
      </c>
      <c r="U269" s="52">
        <v>0</v>
      </c>
      <c r="V269" s="52">
        <v>8655.3700000000008</v>
      </c>
      <c r="W269" s="52">
        <v>61641.25</v>
      </c>
      <c r="X269" s="52">
        <f t="shared" si="11"/>
        <v>146452.65</v>
      </c>
      <c r="Y269" s="52">
        <v>0</v>
      </c>
      <c r="Z269" s="52">
        <v>146452.72</v>
      </c>
      <c r="AA269" s="7" t="s">
        <v>1789</v>
      </c>
      <c r="AB269" s="8"/>
    </row>
    <row r="270" spans="1:28" ht="409.5" x14ac:dyDescent="0.25">
      <c r="A270" s="7" t="s">
        <v>28</v>
      </c>
      <c r="B270" s="19" t="s">
        <v>83</v>
      </c>
      <c r="C270" s="20" t="s">
        <v>1790</v>
      </c>
      <c r="D270" s="30" t="s">
        <v>1791</v>
      </c>
      <c r="E270" s="20" t="s">
        <v>1792</v>
      </c>
      <c r="F270" s="21" t="s">
        <v>41</v>
      </c>
      <c r="G270" s="8" t="s">
        <v>32</v>
      </c>
      <c r="H270" s="19" t="s">
        <v>21</v>
      </c>
      <c r="I270" s="7" t="s">
        <v>1793</v>
      </c>
      <c r="J270" s="19" t="s">
        <v>1794</v>
      </c>
      <c r="K270" s="9" t="s">
        <v>1795</v>
      </c>
      <c r="L270" s="60" t="s">
        <v>1796</v>
      </c>
      <c r="M270" s="22">
        <v>39083</v>
      </c>
      <c r="N270" s="22">
        <v>41348</v>
      </c>
      <c r="O270" s="13">
        <v>42619</v>
      </c>
      <c r="P270" s="22">
        <v>40604</v>
      </c>
      <c r="Q270" s="52">
        <v>385367.32000000012</v>
      </c>
      <c r="R270" s="25">
        <f t="shared" si="10"/>
        <v>0.18445268930559933</v>
      </c>
      <c r="S270" s="52">
        <v>0</v>
      </c>
      <c r="T270" s="52">
        <v>0</v>
      </c>
      <c r="U270" s="52">
        <v>0</v>
      </c>
      <c r="V270" s="52">
        <v>454560.57999999984</v>
      </c>
      <c r="W270" s="52">
        <v>324313.77</v>
      </c>
      <c r="X270" s="52">
        <f t="shared" si="11"/>
        <v>1164241.67</v>
      </c>
      <c r="Y270" s="52">
        <v>925006.02000000025</v>
      </c>
      <c r="Z270" s="52">
        <v>2089247.5</v>
      </c>
      <c r="AA270" s="7" t="s">
        <v>1797</v>
      </c>
      <c r="AB270" s="8"/>
    </row>
    <row r="271" spans="1:28" ht="409.5" x14ac:dyDescent="0.25">
      <c r="A271" s="18" t="s">
        <v>28</v>
      </c>
      <c r="B271" s="19" t="s">
        <v>38</v>
      </c>
      <c r="C271" s="20" t="s">
        <v>1798</v>
      </c>
      <c r="D271" s="30" t="s">
        <v>1799</v>
      </c>
      <c r="E271" s="20" t="s">
        <v>1726</v>
      </c>
      <c r="F271" s="21" t="s">
        <v>41</v>
      </c>
      <c r="G271" s="7" t="s">
        <v>32</v>
      </c>
      <c r="H271" s="19" t="s">
        <v>19</v>
      </c>
      <c r="I271" s="7" t="s">
        <v>1727</v>
      </c>
      <c r="J271" s="19" t="s">
        <v>60</v>
      </c>
      <c r="K271" s="9" t="s">
        <v>1728</v>
      </c>
      <c r="L271" s="60" t="s">
        <v>1800</v>
      </c>
      <c r="M271" s="22">
        <v>39778</v>
      </c>
      <c r="N271" s="22">
        <v>42247</v>
      </c>
      <c r="O271" s="13">
        <v>42619</v>
      </c>
      <c r="P271" s="22">
        <v>40210</v>
      </c>
      <c r="Q271" s="52">
        <v>2834403.03</v>
      </c>
      <c r="R271" s="25">
        <f t="shared" si="10"/>
        <v>0.22781767312003526</v>
      </c>
      <c r="S271" s="52">
        <v>1062886.5299999998</v>
      </c>
      <c r="T271" s="52">
        <v>2125773.02</v>
      </c>
      <c r="U271" s="52">
        <v>0</v>
      </c>
      <c r="V271" s="52">
        <v>0</v>
      </c>
      <c r="W271" s="52">
        <v>6418478.9500000002</v>
      </c>
      <c r="X271" s="52">
        <f t="shared" si="11"/>
        <v>12441541.530000001</v>
      </c>
      <c r="Y271" s="52">
        <v>0</v>
      </c>
      <c r="Z271" s="52">
        <v>12441541.48</v>
      </c>
      <c r="AA271" s="7" t="s">
        <v>1801</v>
      </c>
      <c r="AB271" s="8"/>
    </row>
    <row r="272" spans="1:28" ht="409.5" x14ac:dyDescent="0.25">
      <c r="A272" s="7" t="s">
        <v>28</v>
      </c>
      <c r="B272" s="19" t="s">
        <v>83</v>
      </c>
      <c r="C272" s="20" t="s">
        <v>1802</v>
      </c>
      <c r="D272" s="30" t="s">
        <v>1803</v>
      </c>
      <c r="E272" s="20" t="s">
        <v>1804</v>
      </c>
      <c r="F272" s="21" t="s">
        <v>41</v>
      </c>
      <c r="G272" s="8" t="s">
        <v>32</v>
      </c>
      <c r="H272" s="19" t="s">
        <v>19</v>
      </c>
      <c r="I272" s="7" t="s">
        <v>1805</v>
      </c>
      <c r="J272" s="19" t="s">
        <v>146</v>
      </c>
      <c r="K272" s="9" t="s">
        <v>1806</v>
      </c>
      <c r="L272" s="60" t="s">
        <v>1807</v>
      </c>
      <c r="M272" s="22">
        <v>39721</v>
      </c>
      <c r="N272" s="22">
        <v>40575</v>
      </c>
      <c r="O272" s="13">
        <v>42619</v>
      </c>
      <c r="P272" s="22">
        <v>39986</v>
      </c>
      <c r="Q272" s="52">
        <v>2835000.0000000005</v>
      </c>
      <c r="R272" s="25">
        <f t="shared" si="10"/>
        <v>0.27000000000000007</v>
      </c>
      <c r="S272" s="52">
        <v>0</v>
      </c>
      <c r="T272" s="52">
        <v>0</v>
      </c>
      <c r="U272" s="52">
        <v>0</v>
      </c>
      <c r="V272" s="52">
        <v>0</v>
      </c>
      <c r="W272" s="52">
        <v>2000000</v>
      </c>
      <c r="X272" s="52">
        <f t="shared" si="11"/>
        <v>4835000</v>
      </c>
      <c r="Y272" s="52">
        <v>4935130.1499999994</v>
      </c>
      <c r="Z272" s="52">
        <v>10499999.999999998</v>
      </c>
      <c r="AA272" s="7" t="s">
        <v>1808</v>
      </c>
      <c r="AB272" s="8"/>
    </row>
    <row r="273" spans="1:28" ht="165" x14ac:dyDescent="0.25">
      <c r="A273" s="18" t="s">
        <v>28</v>
      </c>
      <c r="B273" s="19" t="s">
        <v>83</v>
      </c>
      <c r="C273" s="20" t="s">
        <v>1809</v>
      </c>
      <c r="D273" s="30" t="s">
        <v>1810</v>
      </c>
      <c r="E273" s="20" t="s">
        <v>1811</v>
      </c>
      <c r="F273" s="21" t="s">
        <v>41</v>
      </c>
      <c r="G273" s="7" t="s">
        <v>32</v>
      </c>
      <c r="H273" s="19" t="s">
        <v>21</v>
      </c>
      <c r="I273" s="7" t="s">
        <v>1812</v>
      </c>
      <c r="J273" s="19" t="s">
        <v>43</v>
      </c>
      <c r="K273" s="9" t="s">
        <v>1813</v>
      </c>
      <c r="L273" s="8" t="s">
        <v>1814</v>
      </c>
      <c r="M273" s="22">
        <v>39757</v>
      </c>
      <c r="N273" s="22">
        <v>41274</v>
      </c>
      <c r="O273" s="13">
        <v>42619</v>
      </c>
      <c r="P273" s="22">
        <v>39937</v>
      </c>
      <c r="Q273" s="52">
        <v>1297336.0000000002</v>
      </c>
      <c r="R273" s="25">
        <f t="shared" si="10"/>
        <v>0.27445890451810906</v>
      </c>
      <c r="S273" s="52">
        <v>0</v>
      </c>
      <c r="T273" s="52">
        <v>0</v>
      </c>
      <c r="U273" s="52">
        <v>0</v>
      </c>
      <c r="V273" s="52">
        <v>0</v>
      </c>
      <c r="W273" s="52">
        <v>0</v>
      </c>
      <c r="X273" s="52">
        <f t="shared" si="11"/>
        <v>1297336.0000000002</v>
      </c>
      <c r="Y273" s="52">
        <v>3538483.94</v>
      </c>
      <c r="Z273" s="52">
        <v>4726886.17</v>
      </c>
      <c r="AA273" s="7" t="s">
        <v>1815</v>
      </c>
      <c r="AB273" s="8"/>
    </row>
    <row r="274" spans="1:28" ht="330" x14ac:dyDescent="0.25">
      <c r="A274" s="7" t="s">
        <v>28</v>
      </c>
      <c r="B274" s="19" t="s">
        <v>38</v>
      </c>
      <c r="C274" s="20" t="s">
        <v>1816</v>
      </c>
      <c r="D274" s="30" t="s">
        <v>1817</v>
      </c>
      <c r="E274" s="20" t="s">
        <v>1818</v>
      </c>
      <c r="F274" s="21" t="s">
        <v>41</v>
      </c>
      <c r="G274" s="8" t="s">
        <v>32</v>
      </c>
      <c r="H274" s="19" t="s">
        <v>21</v>
      </c>
      <c r="I274" s="7" t="s">
        <v>1819</v>
      </c>
      <c r="J274" s="19" t="s">
        <v>74</v>
      </c>
      <c r="K274" s="9" t="s">
        <v>1820</v>
      </c>
      <c r="L274" s="60" t="s">
        <v>1821</v>
      </c>
      <c r="M274" s="22">
        <v>39745</v>
      </c>
      <c r="N274" s="22">
        <v>40086</v>
      </c>
      <c r="O274" s="13">
        <v>42619</v>
      </c>
      <c r="P274" s="22">
        <v>39822</v>
      </c>
      <c r="Q274" s="52">
        <v>50722.899999999994</v>
      </c>
      <c r="R274" s="25">
        <f t="shared" si="10"/>
        <v>0.3999970033483638</v>
      </c>
      <c r="S274" s="52">
        <v>19328.919999999998</v>
      </c>
      <c r="T274" s="52">
        <v>0</v>
      </c>
      <c r="U274" s="52">
        <v>0</v>
      </c>
      <c r="V274" s="52">
        <v>9664.93</v>
      </c>
      <c r="W274" s="52">
        <v>47091.430000000008</v>
      </c>
      <c r="X274" s="52">
        <f t="shared" si="11"/>
        <v>126808.18000000001</v>
      </c>
      <c r="Y274" s="52">
        <v>0</v>
      </c>
      <c r="Z274" s="52">
        <v>126808.20000000001</v>
      </c>
      <c r="AA274" s="7" t="s">
        <v>1822</v>
      </c>
      <c r="AB274" s="8"/>
    </row>
    <row r="275" spans="1:28" ht="225" x14ac:dyDescent="0.25">
      <c r="A275" s="18" t="s">
        <v>28</v>
      </c>
      <c r="B275" s="19" t="s">
        <v>110</v>
      </c>
      <c r="C275" s="20" t="s">
        <v>1823</v>
      </c>
      <c r="D275" s="30" t="s">
        <v>1824</v>
      </c>
      <c r="E275" s="20" t="s">
        <v>1715</v>
      </c>
      <c r="F275" s="21" t="s">
        <v>41</v>
      </c>
      <c r="G275" s="7" t="s">
        <v>32</v>
      </c>
      <c r="H275" s="19" t="s">
        <v>19</v>
      </c>
      <c r="I275" s="7" t="s">
        <v>552</v>
      </c>
      <c r="J275" s="19" t="s">
        <v>278</v>
      </c>
      <c r="K275" s="9" t="s">
        <v>1716</v>
      </c>
      <c r="L275" s="8" t="s">
        <v>1825</v>
      </c>
      <c r="M275" s="22">
        <v>39779</v>
      </c>
      <c r="N275" s="22">
        <v>40634</v>
      </c>
      <c r="O275" s="13">
        <v>42619</v>
      </c>
      <c r="P275" s="22">
        <v>39905</v>
      </c>
      <c r="Q275" s="52">
        <v>106235.28999999998</v>
      </c>
      <c r="R275" s="25">
        <f t="shared" si="10"/>
        <v>0.40000003765227504</v>
      </c>
      <c r="S275" s="52">
        <v>0</v>
      </c>
      <c r="T275" s="52">
        <v>0</v>
      </c>
      <c r="U275" s="52">
        <v>0</v>
      </c>
      <c r="V275" s="52">
        <v>0</v>
      </c>
      <c r="W275" s="52">
        <v>159352.91000000006</v>
      </c>
      <c r="X275" s="52">
        <f t="shared" si="11"/>
        <v>265588.20000000007</v>
      </c>
      <c r="Y275" s="52">
        <v>0</v>
      </c>
      <c r="Z275" s="52">
        <v>265588.20000000007</v>
      </c>
      <c r="AA275" s="7" t="s">
        <v>1826</v>
      </c>
      <c r="AB275" s="8"/>
    </row>
    <row r="276" spans="1:28" ht="195" x14ac:dyDescent="0.25">
      <c r="A276" s="7" t="s">
        <v>28</v>
      </c>
      <c r="B276" s="19" t="s">
        <v>38</v>
      </c>
      <c r="C276" s="20" t="s">
        <v>1827</v>
      </c>
      <c r="D276" s="30" t="s">
        <v>1827</v>
      </c>
      <c r="E276" s="20" t="s">
        <v>1828</v>
      </c>
      <c r="F276" s="21" t="s">
        <v>41</v>
      </c>
      <c r="G276" s="8" t="s">
        <v>32</v>
      </c>
      <c r="H276" s="19" t="s">
        <v>19</v>
      </c>
      <c r="I276" s="7" t="s">
        <v>428</v>
      </c>
      <c r="J276" s="19" t="s">
        <v>146</v>
      </c>
      <c r="K276" s="9" t="s">
        <v>1829</v>
      </c>
      <c r="L276" s="8" t="s">
        <v>1830</v>
      </c>
      <c r="M276" s="22">
        <v>39909</v>
      </c>
      <c r="N276" s="22">
        <v>41091</v>
      </c>
      <c r="O276" s="13">
        <v>42619</v>
      </c>
      <c r="P276" s="22">
        <v>40164</v>
      </c>
      <c r="Q276" s="52">
        <v>1970220.6500000004</v>
      </c>
      <c r="R276" s="25">
        <f t="shared" si="10"/>
        <v>0.23624960075890702</v>
      </c>
      <c r="S276" s="52">
        <v>1076725.4599999995</v>
      </c>
      <c r="T276" s="52">
        <v>537870.27</v>
      </c>
      <c r="U276" s="52">
        <v>0</v>
      </c>
      <c r="V276" s="52">
        <v>0</v>
      </c>
      <c r="W276" s="52">
        <v>0</v>
      </c>
      <c r="X276" s="52">
        <f t="shared" si="11"/>
        <v>3584816.38</v>
      </c>
      <c r="Y276" s="52">
        <v>7333488.9100000001</v>
      </c>
      <c r="Z276" s="52">
        <v>8339572.4000000013</v>
      </c>
      <c r="AA276" s="7" t="s">
        <v>1831</v>
      </c>
      <c r="AB276" s="8"/>
    </row>
    <row r="277" spans="1:28" ht="409.5" x14ac:dyDescent="0.25">
      <c r="A277" s="18" t="s">
        <v>28</v>
      </c>
      <c r="B277" s="19" t="s">
        <v>38</v>
      </c>
      <c r="C277" s="20" t="s">
        <v>1832</v>
      </c>
      <c r="D277" s="20" t="s">
        <v>1832</v>
      </c>
      <c r="E277" s="20" t="s">
        <v>1833</v>
      </c>
      <c r="F277" s="21" t="s">
        <v>41</v>
      </c>
      <c r="G277" s="7" t="s">
        <v>32</v>
      </c>
      <c r="H277" s="19" t="s">
        <v>19</v>
      </c>
      <c r="I277" s="7" t="s">
        <v>1834</v>
      </c>
      <c r="J277" s="19" t="s">
        <v>60</v>
      </c>
      <c r="K277" s="9" t="s">
        <v>1835</v>
      </c>
      <c r="L277" s="60" t="s">
        <v>1836</v>
      </c>
      <c r="M277" s="22">
        <v>39989</v>
      </c>
      <c r="N277" s="22">
        <v>41105</v>
      </c>
      <c r="O277" s="13">
        <v>42619</v>
      </c>
      <c r="P277" s="22">
        <v>40262</v>
      </c>
      <c r="Q277" s="52">
        <v>130482.90000000002</v>
      </c>
      <c r="R277" s="25">
        <f t="shared" si="10"/>
        <v>0.25000058436912603</v>
      </c>
      <c r="S277" s="52">
        <v>86988.900000000023</v>
      </c>
      <c r="T277" s="52">
        <v>43493.869999999995</v>
      </c>
      <c r="U277" s="52">
        <v>0</v>
      </c>
      <c r="V277" s="52">
        <v>0</v>
      </c>
      <c r="W277" s="52">
        <v>0</v>
      </c>
      <c r="X277" s="52">
        <f t="shared" si="11"/>
        <v>260965.67000000004</v>
      </c>
      <c r="Y277" s="52">
        <v>260965.69999999998</v>
      </c>
      <c r="Z277" s="52">
        <v>521930.38</v>
      </c>
      <c r="AA277" s="7" t="s">
        <v>1837</v>
      </c>
      <c r="AB277" s="8"/>
    </row>
    <row r="278" spans="1:28" ht="409.5" x14ac:dyDescent="0.25">
      <c r="A278" s="7" t="s">
        <v>28</v>
      </c>
      <c r="B278" s="19" t="s">
        <v>38</v>
      </c>
      <c r="C278" s="20" t="s">
        <v>1838</v>
      </c>
      <c r="D278" s="30" t="s">
        <v>1839</v>
      </c>
      <c r="E278" s="20" t="s">
        <v>1840</v>
      </c>
      <c r="F278" s="21" t="s">
        <v>41</v>
      </c>
      <c r="G278" s="8" t="s">
        <v>32</v>
      </c>
      <c r="H278" s="19" t="s">
        <v>20</v>
      </c>
      <c r="I278" s="7" t="s">
        <v>1841</v>
      </c>
      <c r="J278" s="19" t="s">
        <v>1842</v>
      </c>
      <c r="K278" s="9" t="s">
        <v>1843</v>
      </c>
      <c r="L278" s="60" t="s">
        <v>1844</v>
      </c>
      <c r="M278" s="22">
        <v>39988</v>
      </c>
      <c r="N278" s="22">
        <v>41213</v>
      </c>
      <c r="O278" s="13">
        <v>42619</v>
      </c>
      <c r="P278" s="22">
        <v>40388</v>
      </c>
      <c r="Q278" s="52">
        <v>124999.99999999999</v>
      </c>
      <c r="R278" s="25">
        <f t="shared" si="10"/>
        <v>0.17500000105000005</v>
      </c>
      <c r="S278" s="52">
        <v>83333.33</v>
      </c>
      <c r="T278" s="52">
        <v>0</v>
      </c>
      <c r="U278" s="52">
        <v>41666.670000000013</v>
      </c>
      <c r="V278" s="52">
        <v>0</v>
      </c>
      <c r="W278" s="52">
        <v>0</v>
      </c>
      <c r="X278" s="52">
        <f t="shared" si="11"/>
        <v>250000</v>
      </c>
      <c r="Y278" s="52">
        <v>538154.16999999981</v>
      </c>
      <c r="Z278" s="52">
        <v>714285.70999999973</v>
      </c>
      <c r="AA278" s="7" t="s">
        <v>1845</v>
      </c>
      <c r="AB278" s="8"/>
    </row>
    <row r="279" spans="1:28" ht="409.5" x14ac:dyDescent="0.25">
      <c r="A279" s="18" t="s">
        <v>28</v>
      </c>
      <c r="B279" s="19" t="s">
        <v>38</v>
      </c>
      <c r="C279" s="20" t="s">
        <v>1846</v>
      </c>
      <c r="D279" s="30" t="s">
        <v>1846</v>
      </c>
      <c r="E279" s="20" t="s">
        <v>1847</v>
      </c>
      <c r="F279" s="21" t="s">
        <v>41</v>
      </c>
      <c r="G279" s="7" t="s">
        <v>32</v>
      </c>
      <c r="H279" s="19" t="s">
        <v>21</v>
      </c>
      <c r="I279" s="7" t="s">
        <v>1848</v>
      </c>
      <c r="J279" s="19" t="s">
        <v>43</v>
      </c>
      <c r="K279" s="9" t="s">
        <v>41</v>
      </c>
      <c r="L279" s="60" t="s">
        <v>1849</v>
      </c>
      <c r="M279" s="22">
        <v>39993</v>
      </c>
      <c r="N279" s="22">
        <v>40939</v>
      </c>
      <c r="O279" s="13">
        <v>42619</v>
      </c>
      <c r="P279" s="22">
        <v>40259</v>
      </c>
      <c r="Q279" s="52">
        <v>100625</v>
      </c>
      <c r="R279" s="25">
        <f t="shared" si="10"/>
        <v>0.16108716490928116</v>
      </c>
      <c r="S279" s="52">
        <v>67083.33</v>
      </c>
      <c r="T279" s="52">
        <v>0</v>
      </c>
      <c r="U279" s="52">
        <v>0</v>
      </c>
      <c r="V279" s="52">
        <v>33541.67</v>
      </c>
      <c r="W279" s="52">
        <v>0</v>
      </c>
      <c r="X279" s="52">
        <f t="shared" si="11"/>
        <v>201250</v>
      </c>
      <c r="Y279" s="52">
        <v>423411.81000000023</v>
      </c>
      <c r="Z279" s="52">
        <v>624661.80999999971</v>
      </c>
      <c r="AA279" s="7" t="s">
        <v>1850</v>
      </c>
      <c r="AB279" s="8"/>
    </row>
    <row r="280" spans="1:28" ht="409.5" x14ac:dyDescent="0.25">
      <c r="A280" s="7" t="s">
        <v>28</v>
      </c>
      <c r="B280" s="19" t="s">
        <v>38</v>
      </c>
      <c r="C280" s="20" t="s">
        <v>1851</v>
      </c>
      <c r="D280" s="30" t="s">
        <v>1852</v>
      </c>
      <c r="E280" s="20" t="s">
        <v>1853</v>
      </c>
      <c r="F280" s="21" t="s">
        <v>41</v>
      </c>
      <c r="G280" s="8" t="s">
        <v>32</v>
      </c>
      <c r="H280" s="19" t="s">
        <v>21</v>
      </c>
      <c r="I280" s="7" t="s">
        <v>1854</v>
      </c>
      <c r="J280" s="19" t="s">
        <v>43</v>
      </c>
      <c r="K280" s="9" t="s">
        <v>1855</v>
      </c>
      <c r="L280" s="60" t="s">
        <v>1856</v>
      </c>
      <c r="M280" s="22">
        <v>39993</v>
      </c>
      <c r="N280" s="22">
        <v>40848</v>
      </c>
      <c r="O280" s="13">
        <v>42619</v>
      </c>
      <c r="P280" s="22">
        <v>40507</v>
      </c>
      <c r="Q280" s="52">
        <v>13019.94</v>
      </c>
      <c r="R280" s="55">
        <f t="shared" si="10"/>
        <v>0.17499999327953919</v>
      </c>
      <c r="S280" s="52">
        <v>8679.9700000000012</v>
      </c>
      <c r="T280" s="52">
        <v>0</v>
      </c>
      <c r="U280" s="52">
        <v>0</v>
      </c>
      <c r="V280" s="52">
        <v>4339.9800000000005</v>
      </c>
      <c r="W280" s="52">
        <v>0</v>
      </c>
      <c r="X280" s="52">
        <f t="shared" si="11"/>
        <v>26039.890000000003</v>
      </c>
      <c r="Y280" s="52">
        <v>48361.350000000006</v>
      </c>
      <c r="Z280" s="52">
        <v>74399.66</v>
      </c>
      <c r="AA280" s="7" t="s">
        <v>1857</v>
      </c>
      <c r="AB280" s="8"/>
    </row>
    <row r="281" spans="1:28" ht="405" x14ac:dyDescent="0.25">
      <c r="A281" s="18" t="s">
        <v>28</v>
      </c>
      <c r="B281" s="19" t="s">
        <v>38</v>
      </c>
      <c r="C281" s="20" t="s">
        <v>1858</v>
      </c>
      <c r="D281" s="30" t="s">
        <v>1859</v>
      </c>
      <c r="E281" s="20" t="s">
        <v>1860</v>
      </c>
      <c r="F281" s="21" t="s">
        <v>41</v>
      </c>
      <c r="G281" s="7" t="s">
        <v>32</v>
      </c>
      <c r="H281" s="19" t="s">
        <v>19</v>
      </c>
      <c r="I281" s="7" t="s">
        <v>1861</v>
      </c>
      <c r="J281" s="19" t="s">
        <v>1862</v>
      </c>
      <c r="K281" s="9" t="s">
        <v>1863</v>
      </c>
      <c r="L281" s="60" t="s">
        <v>1864</v>
      </c>
      <c r="M281" s="22">
        <v>39995</v>
      </c>
      <c r="N281" s="22">
        <v>40360</v>
      </c>
      <c r="O281" s="13">
        <v>42619</v>
      </c>
      <c r="P281" s="22">
        <v>40184</v>
      </c>
      <c r="Q281" s="52">
        <v>10000</v>
      </c>
      <c r="R281" s="25">
        <f t="shared" si="10"/>
        <v>0.19230769230769232</v>
      </c>
      <c r="S281" s="52">
        <v>6666.67</v>
      </c>
      <c r="T281" s="52">
        <v>3333.3300000000004</v>
      </c>
      <c r="U281" s="52">
        <v>0</v>
      </c>
      <c r="V281" s="52">
        <v>0</v>
      </c>
      <c r="W281" s="52">
        <v>0</v>
      </c>
      <c r="X281" s="52">
        <f t="shared" si="11"/>
        <v>20000</v>
      </c>
      <c r="Y281" s="52">
        <v>32000</v>
      </c>
      <c r="Z281" s="52">
        <v>52000</v>
      </c>
      <c r="AA281" s="7" t="s">
        <v>1865</v>
      </c>
      <c r="AB281" s="8"/>
    </row>
    <row r="282" spans="1:28" ht="390" x14ac:dyDescent="0.25">
      <c r="A282" s="7" t="s">
        <v>28</v>
      </c>
      <c r="B282" s="19" t="s">
        <v>38</v>
      </c>
      <c r="C282" s="20" t="s">
        <v>1866</v>
      </c>
      <c r="D282" s="30" t="s">
        <v>1867</v>
      </c>
      <c r="E282" s="20" t="s">
        <v>1868</v>
      </c>
      <c r="F282" s="21" t="s">
        <v>41</v>
      </c>
      <c r="G282" s="8" t="s">
        <v>32</v>
      </c>
      <c r="H282" s="19" t="s">
        <v>19</v>
      </c>
      <c r="I282" s="7" t="s">
        <v>1869</v>
      </c>
      <c r="J282" s="19" t="s">
        <v>146</v>
      </c>
      <c r="K282" s="9" t="s">
        <v>1870</v>
      </c>
      <c r="L282" s="60" t="s">
        <v>1871</v>
      </c>
      <c r="M282" s="22">
        <v>39989</v>
      </c>
      <c r="N282" s="22">
        <v>40252</v>
      </c>
      <c r="O282" s="13">
        <v>42619</v>
      </c>
      <c r="P282" s="22">
        <v>40038</v>
      </c>
      <c r="Q282" s="52">
        <v>10000</v>
      </c>
      <c r="R282" s="25">
        <f t="shared" si="10"/>
        <v>0.24154589371980675</v>
      </c>
      <c r="S282" s="52">
        <v>6666.67</v>
      </c>
      <c r="T282" s="52">
        <v>3333.33</v>
      </c>
      <c r="U282" s="52">
        <v>0</v>
      </c>
      <c r="V282" s="52">
        <v>0</v>
      </c>
      <c r="W282" s="52">
        <v>0</v>
      </c>
      <c r="X282" s="52">
        <f t="shared" si="11"/>
        <v>20000</v>
      </c>
      <c r="Y282" s="52">
        <v>21400</v>
      </c>
      <c r="Z282" s="52">
        <v>41400</v>
      </c>
      <c r="AA282" s="7" t="s">
        <v>1872</v>
      </c>
      <c r="AB282" s="8"/>
    </row>
    <row r="283" spans="1:28" ht="409.5" x14ac:dyDescent="0.25">
      <c r="A283" s="18" t="s">
        <v>28</v>
      </c>
      <c r="B283" s="19" t="s">
        <v>38</v>
      </c>
      <c r="C283" s="20" t="s">
        <v>1873</v>
      </c>
      <c r="D283" s="30" t="s">
        <v>1874</v>
      </c>
      <c r="E283" s="20" t="s">
        <v>1875</v>
      </c>
      <c r="F283" s="21" t="s">
        <v>41</v>
      </c>
      <c r="G283" s="7" t="s">
        <v>32</v>
      </c>
      <c r="H283" s="19" t="s">
        <v>19</v>
      </c>
      <c r="I283" s="7" t="s">
        <v>1876</v>
      </c>
      <c r="J283" s="19" t="s">
        <v>335</v>
      </c>
      <c r="K283" s="9" t="s">
        <v>1877</v>
      </c>
      <c r="L283" s="60" t="s">
        <v>1878</v>
      </c>
      <c r="M283" s="22">
        <v>39990</v>
      </c>
      <c r="N283" s="22">
        <v>40268</v>
      </c>
      <c r="O283" s="13">
        <v>42619</v>
      </c>
      <c r="P283" s="22">
        <v>40038</v>
      </c>
      <c r="Q283" s="52">
        <v>10000</v>
      </c>
      <c r="R283" s="25">
        <f t="shared" si="10"/>
        <v>0.2484472049689441</v>
      </c>
      <c r="S283" s="52">
        <v>6666.67</v>
      </c>
      <c r="T283" s="52">
        <v>3333.33</v>
      </c>
      <c r="U283" s="52">
        <v>0</v>
      </c>
      <c r="V283" s="52">
        <v>0</v>
      </c>
      <c r="W283" s="52">
        <v>0</v>
      </c>
      <c r="X283" s="52">
        <f t="shared" si="11"/>
        <v>20000</v>
      </c>
      <c r="Y283" s="52">
        <v>20250</v>
      </c>
      <c r="Z283" s="52">
        <v>40250</v>
      </c>
      <c r="AA283" s="7" t="s">
        <v>1879</v>
      </c>
      <c r="AB283" s="8"/>
    </row>
    <row r="284" spans="1:28" ht="409.5" x14ac:dyDescent="0.25">
      <c r="A284" s="7" t="s">
        <v>28</v>
      </c>
      <c r="B284" s="19" t="s">
        <v>38</v>
      </c>
      <c r="C284" s="20" t="s">
        <v>1880</v>
      </c>
      <c r="D284" s="30" t="s">
        <v>1881</v>
      </c>
      <c r="E284" s="20" t="s">
        <v>1882</v>
      </c>
      <c r="F284" s="21" t="s">
        <v>41</v>
      </c>
      <c r="G284" s="8" t="s">
        <v>32</v>
      </c>
      <c r="H284" s="19" t="s">
        <v>19</v>
      </c>
      <c r="I284" s="7" t="s">
        <v>1883</v>
      </c>
      <c r="J284" s="19" t="s">
        <v>1884</v>
      </c>
      <c r="K284" s="9" t="s">
        <v>1885</v>
      </c>
      <c r="L284" s="60" t="s">
        <v>1886</v>
      </c>
      <c r="M284" s="22">
        <v>39993</v>
      </c>
      <c r="N284" s="22">
        <v>40724</v>
      </c>
      <c r="O284" s="13">
        <v>42619</v>
      </c>
      <c r="P284" s="22">
        <v>40141</v>
      </c>
      <c r="Q284" s="52">
        <v>3220</v>
      </c>
      <c r="R284" s="25">
        <f t="shared" si="10"/>
        <v>0.25</v>
      </c>
      <c r="S284" s="52">
        <v>2146.6699999999996</v>
      </c>
      <c r="T284" s="52">
        <v>1073.32</v>
      </c>
      <c r="U284" s="52">
        <v>0</v>
      </c>
      <c r="V284" s="52">
        <v>0</v>
      </c>
      <c r="W284" s="52">
        <v>0</v>
      </c>
      <c r="X284" s="52">
        <f t="shared" si="11"/>
        <v>6439.99</v>
      </c>
      <c r="Y284" s="52">
        <v>6440.0199999999986</v>
      </c>
      <c r="Z284" s="52">
        <v>12880</v>
      </c>
      <c r="AA284" s="7" t="s">
        <v>1887</v>
      </c>
      <c r="AB284" s="8"/>
    </row>
    <row r="285" spans="1:28" ht="409.5" x14ac:dyDescent="0.25">
      <c r="A285" s="18" t="s">
        <v>28</v>
      </c>
      <c r="B285" s="19" t="s">
        <v>38</v>
      </c>
      <c r="C285" s="20" t="s">
        <v>1888</v>
      </c>
      <c r="D285" s="30" t="s">
        <v>1889</v>
      </c>
      <c r="E285" s="20" t="s">
        <v>1132</v>
      </c>
      <c r="F285" s="21" t="s">
        <v>41</v>
      </c>
      <c r="G285" s="7" t="s">
        <v>32</v>
      </c>
      <c r="H285" s="19" t="s">
        <v>19</v>
      </c>
      <c r="I285" s="7" t="s">
        <v>1133</v>
      </c>
      <c r="J285" s="19" t="s">
        <v>1134</v>
      </c>
      <c r="K285" s="9" t="s">
        <v>1135</v>
      </c>
      <c r="L285" s="60" t="s">
        <v>1890</v>
      </c>
      <c r="M285" s="22">
        <v>39994</v>
      </c>
      <c r="N285" s="22">
        <v>40359</v>
      </c>
      <c r="O285" s="13">
        <v>42619</v>
      </c>
      <c r="P285" s="22">
        <v>40109</v>
      </c>
      <c r="Q285" s="52">
        <v>10000.000000000002</v>
      </c>
      <c r="R285" s="25">
        <f t="shared" si="10"/>
        <v>0.22944989387942413</v>
      </c>
      <c r="S285" s="52">
        <v>6666.67</v>
      </c>
      <c r="T285" s="52">
        <v>3333.33</v>
      </c>
      <c r="U285" s="52">
        <v>0</v>
      </c>
      <c r="V285" s="52">
        <v>0</v>
      </c>
      <c r="W285" s="52">
        <v>0</v>
      </c>
      <c r="X285" s="52">
        <f t="shared" si="11"/>
        <v>20000</v>
      </c>
      <c r="Y285" s="52">
        <v>23582.510000000002</v>
      </c>
      <c r="Z285" s="52">
        <v>43582.5</v>
      </c>
      <c r="AA285" s="7" t="s">
        <v>1891</v>
      </c>
      <c r="AB285" s="8"/>
    </row>
    <row r="286" spans="1:28" ht="225" x14ac:dyDescent="0.25">
      <c r="A286" s="7" t="s">
        <v>28</v>
      </c>
      <c r="B286" s="19" t="s">
        <v>110</v>
      </c>
      <c r="C286" s="20" t="s">
        <v>1892</v>
      </c>
      <c r="D286" s="30" t="s">
        <v>1893</v>
      </c>
      <c r="E286" s="20" t="s">
        <v>1894</v>
      </c>
      <c r="F286" s="21" t="s">
        <v>41</v>
      </c>
      <c r="G286" s="8" t="s">
        <v>32</v>
      </c>
      <c r="H286" s="19" t="s">
        <v>19</v>
      </c>
      <c r="I286" s="7" t="s">
        <v>145</v>
      </c>
      <c r="J286" s="19" t="s">
        <v>146</v>
      </c>
      <c r="K286" s="9" t="s">
        <v>866</v>
      </c>
      <c r="L286" s="8" t="s">
        <v>1895</v>
      </c>
      <c r="M286" s="22">
        <v>39667</v>
      </c>
      <c r="N286" s="22">
        <v>40999</v>
      </c>
      <c r="O286" s="13">
        <v>42619</v>
      </c>
      <c r="P286" s="22">
        <v>39937</v>
      </c>
      <c r="Q286" s="52">
        <v>136730.10000000003</v>
      </c>
      <c r="R286" s="25">
        <f t="shared" si="10"/>
        <v>0.39999998829811473</v>
      </c>
      <c r="S286" s="52">
        <v>0</v>
      </c>
      <c r="T286" s="52">
        <v>0</v>
      </c>
      <c r="U286" s="52">
        <v>0</v>
      </c>
      <c r="V286" s="52">
        <v>0</v>
      </c>
      <c r="W286" s="52">
        <v>205095.16000000003</v>
      </c>
      <c r="X286" s="52">
        <f t="shared" si="11"/>
        <v>341825.26000000007</v>
      </c>
      <c r="Y286" s="52"/>
      <c r="Z286" s="52">
        <v>341825.26</v>
      </c>
      <c r="AA286" s="7" t="s">
        <v>1896</v>
      </c>
      <c r="AB286" s="8"/>
    </row>
    <row r="287" spans="1:28" ht="240" x14ac:dyDescent="0.25">
      <c r="A287" s="18" t="s">
        <v>28</v>
      </c>
      <c r="B287" s="19" t="s">
        <v>110</v>
      </c>
      <c r="C287" s="20" t="s">
        <v>1897</v>
      </c>
      <c r="D287" s="30" t="s">
        <v>1898</v>
      </c>
      <c r="E287" s="20" t="s">
        <v>1899</v>
      </c>
      <c r="F287" s="21" t="s">
        <v>41</v>
      </c>
      <c r="G287" s="7" t="s">
        <v>32</v>
      </c>
      <c r="H287" s="19" t="s">
        <v>19</v>
      </c>
      <c r="I287" s="7" t="s">
        <v>1900</v>
      </c>
      <c r="J287" s="19" t="s">
        <v>60</v>
      </c>
      <c r="K287" s="8" t="s">
        <v>1901</v>
      </c>
      <c r="L287" s="8" t="s">
        <v>1902</v>
      </c>
      <c r="M287" s="22">
        <v>39856</v>
      </c>
      <c r="N287" s="22">
        <v>41091</v>
      </c>
      <c r="O287" s="13">
        <v>42619</v>
      </c>
      <c r="P287" s="22">
        <v>39995</v>
      </c>
      <c r="Q287" s="52">
        <v>622607.99999999988</v>
      </c>
      <c r="R287" s="25">
        <f t="shared" si="10"/>
        <v>0.3354289453444575</v>
      </c>
      <c r="S287" s="52">
        <v>0</v>
      </c>
      <c r="T287" s="52">
        <v>0</v>
      </c>
      <c r="U287" s="52">
        <v>0</v>
      </c>
      <c r="V287" s="52">
        <v>0</v>
      </c>
      <c r="W287" s="52">
        <v>1072199.6600000001</v>
      </c>
      <c r="X287" s="52">
        <f t="shared" si="11"/>
        <v>1694807.6600000001</v>
      </c>
      <c r="Y287" s="52">
        <v>161347.00000000003</v>
      </c>
      <c r="Z287" s="52">
        <v>1856154.6599999995</v>
      </c>
      <c r="AA287" s="7" t="s">
        <v>1903</v>
      </c>
      <c r="AB287" s="8"/>
    </row>
    <row r="288" spans="1:28" ht="409.5" x14ac:dyDescent="0.25">
      <c r="A288" s="7" t="s">
        <v>28</v>
      </c>
      <c r="B288" s="19" t="s">
        <v>38</v>
      </c>
      <c r="C288" s="20" t="s">
        <v>1904</v>
      </c>
      <c r="D288" s="30" t="s">
        <v>1905</v>
      </c>
      <c r="E288" s="20" t="s">
        <v>1906</v>
      </c>
      <c r="F288" s="21" t="s">
        <v>41</v>
      </c>
      <c r="G288" s="8" t="s">
        <v>32</v>
      </c>
      <c r="H288" s="19" t="s">
        <v>21</v>
      </c>
      <c r="I288" s="7" t="s">
        <v>1907</v>
      </c>
      <c r="J288" s="19" t="s">
        <v>166</v>
      </c>
      <c r="K288" s="36" t="s">
        <v>1908</v>
      </c>
      <c r="L288" s="60" t="s">
        <v>1909</v>
      </c>
      <c r="M288" s="22">
        <v>39545</v>
      </c>
      <c r="N288" s="22">
        <v>40589</v>
      </c>
      <c r="O288" s="13">
        <v>42619</v>
      </c>
      <c r="P288" s="22">
        <v>39882</v>
      </c>
      <c r="Q288" s="52">
        <v>84098.490000000034</v>
      </c>
      <c r="R288" s="25">
        <f t="shared" si="10"/>
        <v>0.1750002039277993</v>
      </c>
      <c r="S288" s="52">
        <v>56065.629999999983</v>
      </c>
      <c r="T288" s="52">
        <v>0</v>
      </c>
      <c r="U288" s="52">
        <v>0</v>
      </c>
      <c r="V288" s="52">
        <v>28032.709999999988</v>
      </c>
      <c r="W288" s="52">
        <v>0</v>
      </c>
      <c r="X288" s="52">
        <f t="shared" si="11"/>
        <v>168196.83000000002</v>
      </c>
      <c r="Y288" s="52">
        <v>312365.44</v>
      </c>
      <c r="Z288" s="52">
        <v>480562.24000000005</v>
      </c>
      <c r="AA288" s="7" t="s">
        <v>1910</v>
      </c>
      <c r="AB288" s="8"/>
    </row>
    <row r="289" spans="1:28" ht="409.5" x14ac:dyDescent="0.25">
      <c r="A289" s="18" t="s">
        <v>28</v>
      </c>
      <c r="B289" s="19" t="s">
        <v>38</v>
      </c>
      <c r="C289" s="20" t="s">
        <v>1911</v>
      </c>
      <c r="D289" s="30" t="s">
        <v>1912</v>
      </c>
      <c r="E289" s="20" t="s">
        <v>1913</v>
      </c>
      <c r="F289" s="21" t="s">
        <v>41</v>
      </c>
      <c r="G289" s="7" t="s">
        <v>32</v>
      </c>
      <c r="H289" s="19" t="s">
        <v>19</v>
      </c>
      <c r="I289" s="7" t="s">
        <v>1914</v>
      </c>
      <c r="J289" s="19" t="s">
        <v>1915</v>
      </c>
      <c r="K289" s="9" t="s">
        <v>1916</v>
      </c>
      <c r="L289" s="60" t="s">
        <v>1917</v>
      </c>
      <c r="M289" s="22">
        <v>39519</v>
      </c>
      <c r="N289" s="22">
        <v>40543</v>
      </c>
      <c r="O289" s="13">
        <v>42619</v>
      </c>
      <c r="P289" s="22">
        <v>39797</v>
      </c>
      <c r="Q289" s="52">
        <v>7846.3599999999969</v>
      </c>
      <c r="R289" s="25">
        <f t="shared" si="10"/>
        <v>0.17499965987479374</v>
      </c>
      <c r="S289" s="52">
        <v>5230.909999999998</v>
      </c>
      <c r="T289" s="52">
        <v>2615.5299999999993</v>
      </c>
      <c r="U289" s="52">
        <v>0</v>
      </c>
      <c r="V289" s="52">
        <v>0</v>
      </c>
      <c r="W289" s="52">
        <v>0</v>
      </c>
      <c r="X289" s="52">
        <f t="shared" si="11"/>
        <v>15692.799999999994</v>
      </c>
      <c r="Y289" s="52">
        <v>29143.670000000009</v>
      </c>
      <c r="Z289" s="52">
        <v>44836.429999999993</v>
      </c>
      <c r="AA289" s="7" t="s">
        <v>1918</v>
      </c>
      <c r="AB289" s="8"/>
    </row>
    <row r="290" spans="1:28" ht="409.5" x14ac:dyDescent="0.25">
      <c r="A290" s="7" t="s">
        <v>28</v>
      </c>
      <c r="B290" s="19" t="s">
        <v>83</v>
      </c>
      <c r="C290" s="20" t="s">
        <v>1919</v>
      </c>
      <c r="D290" s="30" t="s">
        <v>1919</v>
      </c>
      <c r="E290" s="20" t="s">
        <v>721</v>
      </c>
      <c r="F290" s="21" t="s">
        <v>41</v>
      </c>
      <c r="G290" s="8" t="s">
        <v>32</v>
      </c>
      <c r="H290" s="19" t="s">
        <v>722</v>
      </c>
      <c r="I290" s="7" t="s">
        <v>723</v>
      </c>
      <c r="J290" s="19" t="s">
        <v>724</v>
      </c>
      <c r="K290" s="9" t="s">
        <v>725</v>
      </c>
      <c r="L290" s="60" t="s">
        <v>1920</v>
      </c>
      <c r="M290" s="22">
        <v>40179</v>
      </c>
      <c r="N290" s="22">
        <v>41791</v>
      </c>
      <c r="O290" s="13">
        <v>42619</v>
      </c>
      <c r="P290" s="22">
        <v>40449</v>
      </c>
      <c r="Q290" s="52">
        <v>199999.99999999997</v>
      </c>
      <c r="R290" s="25">
        <f t="shared" si="10"/>
        <v>0.23188405797101447</v>
      </c>
      <c r="S290" s="52">
        <v>0</v>
      </c>
      <c r="T290" s="52">
        <v>0</v>
      </c>
      <c r="U290" s="52">
        <v>0</v>
      </c>
      <c r="V290" s="52">
        <v>0</v>
      </c>
      <c r="W290" s="52">
        <v>625000</v>
      </c>
      <c r="X290" s="52">
        <f t="shared" si="11"/>
        <v>825000</v>
      </c>
      <c r="Y290" s="52">
        <v>380696.99000000022</v>
      </c>
      <c r="Z290" s="52">
        <v>862500</v>
      </c>
      <c r="AA290" s="7" t="s">
        <v>1921</v>
      </c>
      <c r="AB290" s="8"/>
    </row>
    <row r="291" spans="1:28" ht="409.5" x14ac:dyDescent="0.25">
      <c r="A291" s="18" t="s">
        <v>28</v>
      </c>
      <c r="B291" s="19" t="s">
        <v>38</v>
      </c>
      <c r="C291" s="20" t="s">
        <v>1922</v>
      </c>
      <c r="D291" s="30" t="s">
        <v>1922</v>
      </c>
      <c r="E291" s="20" t="s">
        <v>1923</v>
      </c>
      <c r="F291" s="21" t="s">
        <v>41</v>
      </c>
      <c r="G291" s="7" t="s">
        <v>32</v>
      </c>
      <c r="H291" s="19" t="s">
        <v>19</v>
      </c>
      <c r="I291" s="7" t="s">
        <v>1924</v>
      </c>
      <c r="J291" s="19" t="s">
        <v>146</v>
      </c>
      <c r="K291" s="9" t="s">
        <v>1925</v>
      </c>
      <c r="L291" s="60" t="s">
        <v>1926</v>
      </c>
      <c r="M291" s="22">
        <v>39995</v>
      </c>
      <c r="N291" s="22">
        <v>41364</v>
      </c>
      <c r="O291" s="13">
        <v>42619</v>
      </c>
      <c r="P291" s="22">
        <v>40219</v>
      </c>
      <c r="Q291" s="52">
        <v>212421.2</v>
      </c>
      <c r="R291" s="25">
        <f t="shared" si="10"/>
        <v>0.23525661376675119</v>
      </c>
      <c r="S291" s="52">
        <v>141614.32</v>
      </c>
      <c r="T291" s="52">
        <v>70807.41</v>
      </c>
      <c r="U291" s="52">
        <v>0</v>
      </c>
      <c r="V291" s="52">
        <v>0</v>
      </c>
      <c r="W291" s="52">
        <v>0</v>
      </c>
      <c r="X291" s="52">
        <f t="shared" si="11"/>
        <v>424842.93000000005</v>
      </c>
      <c r="Y291" s="52">
        <v>478090.74000000011</v>
      </c>
      <c r="Z291" s="52">
        <v>902934.02</v>
      </c>
      <c r="AA291" s="7" t="s">
        <v>1927</v>
      </c>
      <c r="AB291" s="8"/>
    </row>
    <row r="292" spans="1:28" ht="270" x14ac:dyDescent="0.25">
      <c r="A292" s="7" t="s">
        <v>28</v>
      </c>
      <c r="B292" s="19" t="s">
        <v>38</v>
      </c>
      <c r="C292" s="20" t="s">
        <v>1928</v>
      </c>
      <c r="D292" s="30" t="s">
        <v>1928</v>
      </c>
      <c r="E292" s="20" t="s">
        <v>1929</v>
      </c>
      <c r="F292" s="21" t="s">
        <v>41</v>
      </c>
      <c r="G292" s="8" t="s">
        <v>32</v>
      </c>
      <c r="H292" s="19" t="s">
        <v>21</v>
      </c>
      <c r="I292" s="7" t="s">
        <v>1930</v>
      </c>
      <c r="J292" s="19" t="s">
        <v>1931</v>
      </c>
      <c r="K292" s="9" t="s">
        <v>1932</v>
      </c>
      <c r="L292" s="60" t="s">
        <v>1933</v>
      </c>
      <c r="M292" s="22">
        <v>39995</v>
      </c>
      <c r="N292" s="22">
        <v>40724</v>
      </c>
      <c r="O292" s="13">
        <v>42619</v>
      </c>
      <c r="P292" s="22">
        <v>40135</v>
      </c>
      <c r="Q292" s="52">
        <v>38679</v>
      </c>
      <c r="R292" s="25">
        <f t="shared" si="10"/>
        <v>0.1571953351281484</v>
      </c>
      <c r="S292" s="52">
        <v>25785.999999999993</v>
      </c>
      <c r="T292" s="52">
        <v>0</v>
      </c>
      <c r="U292" s="52">
        <v>0</v>
      </c>
      <c r="V292" s="52">
        <v>12893</v>
      </c>
      <c r="W292" s="52">
        <v>0</v>
      </c>
      <c r="X292" s="52">
        <f t="shared" si="11"/>
        <v>77358</v>
      </c>
      <c r="Y292" s="52">
        <v>168698.92</v>
      </c>
      <c r="Z292" s="52">
        <v>246056.91999999998</v>
      </c>
      <c r="AA292" s="7" t="s">
        <v>1934</v>
      </c>
      <c r="AB292" s="8"/>
    </row>
    <row r="293" spans="1:28" ht="409.5" x14ac:dyDescent="0.25">
      <c r="A293" s="18" t="s">
        <v>28</v>
      </c>
      <c r="B293" s="19" t="s">
        <v>38</v>
      </c>
      <c r="C293" s="20" t="s">
        <v>1935</v>
      </c>
      <c r="D293" s="30" t="s">
        <v>1936</v>
      </c>
      <c r="E293" s="20" t="s">
        <v>1937</v>
      </c>
      <c r="F293" s="21" t="s">
        <v>41</v>
      </c>
      <c r="G293" s="7" t="s">
        <v>32</v>
      </c>
      <c r="H293" s="19" t="s">
        <v>21</v>
      </c>
      <c r="I293" s="7" t="s">
        <v>1938</v>
      </c>
      <c r="J293" s="19" t="s">
        <v>1939</v>
      </c>
      <c r="K293" s="9" t="s">
        <v>1940</v>
      </c>
      <c r="L293" s="60" t="s">
        <v>1941</v>
      </c>
      <c r="M293" s="22">
        <v>39995</v>
      </c>
      <c r="N293" s="22">
        <v>40999</v>
      </c>
      <c r="O293" s="13">
        <v>42619</v>
      </c>
      <c r="P293" s="22">
        <v>40219</v>
      </c>
      <c r="Q293" s="52">
        <v>41530</v>
      </c>
      <c r="R293" s="25">
        <f t="shared" si="10"/>
        <v>0.16081292891030791</v>
      </c>
      <c r="S293" s="52">
        <v>27687.33</v>
      </c>
      <c r="T293" s="52">
        <v>0</v>
      </c>
      <c r="U293" s="52">
        <v>0</v>
      </c>
      <c r="V293" s="52">
        <v>13843.67</v>
      </c>
      <c r="W293" s="52">
        <v>0</v>
      </c>
      <c r="X293" s="52">
        <f t="shared" si="11"/>
        <v>83061</v>
      </c>
      <c r="Y293" s="52">
        <v>175189.37999999989</v>
      </c>
      <c r="Z293" s="52">
        <v>258250.37999999998</v>
      </c>
      <c r="AA293" s="7" t="s">
        <v>1942</v>
      </c>
      <c r="AB293" s="8"/>
    </row>
    <row r="294" spans="1:28" ht="390" x14ac:dyDescent="0.25">
      <c r="A294" s="7" t="s">
        <v>28</v>
      </c>
      <c r="B294" s="19" t="s">
        <v>38</v>
      </c>
      <c r="C294" s="20" t="s">
        <v>1943</v>
      </c>
      <c r="D294" s="20" t="s">
        <v>1943</v>
      </c>
      <c r="E294" s="20" t="s">
        <v>1944</v>
      </c>
      <c r="F294" s="21" t="s">
        <v>41</v>
      </c>
      <c r="G294" s="8" t="s">
        <v>32</v>
      </c>
      <c r="H294" s="19" t="s">
        <v>21</v>
      </c>
      <c r="I294" s="31" t="s">
        <v>1945</v>
      </c>
      <c r="J294" s="19" t="s">
        <v>755</v>
      </c>
      <c r="K294" s="8" t="s">
        <v>41</v>
      </c>
      <c r="L294" s="60" t="s">
        <v>1946</v>
      </c>
      <c r="M294" s="22">
        <v>40001</v>
      </c>
      <c r="N294" s="22">
        <v>41579</v>
      </c>
      <c r="O294" s="13">
        <v>42619</v>
      </c>
      <c r="P294" s="22">
        <v>40219</v>
      </c>
      <c r="Q294" s="52">
        <v>208274.16000000003</v>
      </c>
      <c r="R294" s="25">
        <f t="shared" si="10"/>
        <v>0.23210994839900054</v>
      </c>
      <c r="S294" s="52">
        <v>138849.78000000003</v>
      </c>
      <c r="T294" s="52">
        <v>21403.54</v>
      </c>
      <c r="U294" s="52">
        <v>0</v>
      </c>
      <c r="V294" s="52">
        <v>48021.120000000003</v>
      </c>
      <c r="W294" s="52">
        <v>0</v>
      </c>
      <c r="X294" s="52">
        <f t="shared" si="11"/>
        <v>416548.60000000003</v>
      </c>
      <c r="Y294" s="52">
        <v>480760.47</v>
      </c>
      <c r="Z294" s="52">
        <v>897308.2</v>
      </c>
      <c r="AA294" s="7" t="s">
        <v>1947</v>
      </c>
      <c r="AB294" s="8"/>
    </row>
    <row r="295" spans="1:28" ht="409.5" x14ac:dyDescent="0.25">
      <c r="A295" s="18" t="s">
        <v>28</v>
      </c>
      <c r="B295" s="19" t="s">
        <v>38</v>
      </c>
      <c r="C295" s="20" t="s">
        <v>1948</v>
      </c>
      <c r="D295" s="30" t="s">
        <v>1949</v>
      </c>
      <c r="E295" s="20" t="s">
        <v>1950</v>
      </c>
      <c r="F295" s="21" t="s">
        <v>41</v>
      </c>
      <c r="G295" s="7" t="s">
        <v>32</v>
      </c>
      <c r="H295" s="19" t="s">
        <v>19</v>
      </c>
      <c r="I295" s="7" t="s">
        <v>1951</v>
      </c>
      <c r="J295" s="19" t="s">
        <v>60</v>
      </c>
      <c r="K295" s="36" t="s">
        <v>1952</v>
      </c>
      <c r="L295" s="60" t="s">
        <v>1953</v>
      </c>
      <c r="M295" s="22">
        <v>40002</v>
      </c>
      <c r="N295" s="22">
        <v>40848</v>
      </c>
      <c r="O295" s="13">
        <v>42619</v>
      </c>
      <c r="P295" s="22">
        <v>40259</v>
      </c>
      <c r="Q295" s="52">
        <v>52282</v>
      </c>
      <c r="R295" s="25">
        <f t="shared" si="10"/>
        <v>0.14083408679470996</v>
      </c>
      <c r="S295" s="52">
        <v>34854.67</v>
      </c>
      <c r="T295" s="52">
        <v>17427.330000000002</v>
      </c>
      <c r="U295" s="52">
        <v>0</v>
      </c>
      <c r="V295" s="52">
        <v>0</v>
      </c>
      <c r="W295" s="52">
        <v>0</v>
      </c>
      <c r="X295" s="52">
        <f t="shared" si="11"/>
        <v>104564</v>
      </c>
      <c r="Y295" s="52">
        <v>266667.14999999997</v>
      </c>
      <c r="Z295" s="52">
        <v>371231.15</v>
      </c>
      <c r="AA295" s="7" t="s">
        <v>1954</v>
      </c>
      <c r="AB295" s="8"/>
    </row>
    <row r="296" spans="1:28" ht="409.5" x14ac:dyDescent="0.25">
      <c r="A296" s="7" t="s">
        <v>28</v>
      </c>
      <c r="B296" s="19" t="s">
        <v>38</v>
      </c>
      <c r="C296" s="20" t="s">
        <v>1955</v>
      </c>
      <c r="D296" s="30" t="s">
        <v>1955</v>
      </c>
      <c r="E296" s="20" t="s">
        <v>1956</v>
      </c>
      <c r="F296" s="21" t="s">
        <v>41</v>
      </c>
      <c r="G296" s="8" t="s">
        <v>32</v>
      </c>
      <c r="H296" s="19" t="s">
        <v>19</v>
      </c>
      <c r="I296" s="7" t="s">
        <v>1957</v>
      </c>
      <c r="J296" s="19" t="s">
        <v>897</v>
      </c>
      <c r="K296" s="9" t="s">
        <v>1958</v>
      </c>
      <c r="L296" s="60" t="s">
        <v>1959</v>
      </c>
      <c r="M296" s="22">
        <v>40003</v>
      </c>
      <c r="N296" s="22">
        <v>41029</v>
      </c>
      <c r="O296" s="13">
        <v>42619</v>
      </c>
      <c r="P296" s="22">
        <v>40310</v>
      </c>
      <c r="Q296" s="52">
        <v>249532</v>
      </c>
      <c r="R296" s="25">
        <f t="shared" si="10"/>
        <v>0.24618663627011722</v>
      </c>
      <c r="S296" s="52">
        <v>166354.99999999997</v>
      </c>
      <c r="T296" s="52">
        <v>41665.499999999993</v>
      </c>
      <c r="U296" s="52">
        <v>0</v>
      </c>
      <c r="V296" s="52">
        <v>41513.5</v>
      </c>
      <c r="W296" s="52">
        <v>0</v>
      </c>
      <c r="X296" s="52">
        <f t="shared" si="11"/>
        <v>499066</v>
      </c>
      <c r="Y296" s="52">
        <v>514521.68999999994</v>
      </c>
      <c r="Z296" s="52">
        <v>1013588.7299999997</v>
      </c>
      <c r="AA296" s="7" t="s">
        <v>1960</v>
      </c>
      <c r="AB296" s="8"/>
    </row>
    <row r="297" spans="1:28" ht="210" x14ac:dyDescent="0.25">
      <c r="A297" s="18" t="s">
        <v>28</v>
      </c>
      <c r="B297" s="19" t="s">
        <v>38</v>
      </c>
      <c r="C297" s="20" t="s">
        <v>1961</v>
      </c>
      <c r="D297" s="30" t="s">
        <v>1962</v>
      </c>
      <c r="E297" s="20" t="s">
        <v>1963</v>
      </c>
      <c r="F297" s="21" t="s">
        <v>41</v>
      </c>
      <c r="G297" s="7" t="s">
        <v>32</v>
      </c>
      <c r="H297" s="19" t="s">
        <v>19</v>
      </c>
      <c r="I297" s="7" t="s">
        <v>1964</v>
      </c>
      <c r="J297" s="19" t="s">
        <v>278</v>
      </c>
      <c r="K297" s="9" t="s">
        <v>1965</v>
      </c>
      <c r="L297" s="8" t="s">
        <v>1966</v>
      </c>
      <c r="M297" s="22">
        <v>39856</v>
      </c>
      <c r="N297" s="22">
        <v>40421</v>
      </c>
      <c r="O297" s="13">
        <v>42619</v>
      </c>
      <c r="P297" s="22"/>
      <c r="Q297" s="52">
        <v>9624</v>
      </c>
      <c r="R297" s="25">
        <f t="shared" si="10"/>
        <v>0.25</v>
      </c>
      <c r="S297" s="52">
        <v>6415.99</v>
      </c>
      <c r="T297" s="52">
        <v>3208.0099999999998</v>
      </c>
      <c r="U297" s="52">
        <v>0</v>
      </c>
      <c r="V297" s="52">
        <v>0</v>
      </c>
      <c r="W297" s="52">
        <v>0</v>
      </c>
      <c r="X297" s="52">
        <f t="shared" si="11"/>
        <v>19248</v>
      </c>
      <c r="Y297" s="52">
        <v>19248</v>
      </c>
      <c r="Z297" s="52">
        <v>38496</v>
      </c>
      <c r="AA297" s="7" t="s">
        <v>1967</v>
      </c>
      <c r="AB297" s="8"/>
    </row>
    <row r="298" spans="1:28" ht="405" x14ac:dyDescent="0.25">
      <c r="A298" s="7" t="s">
        <v>28</v>
      </c>
      <c r="B298" s="19" t="s">
        <v>110</v>
      </c>
      <c r="C298" s="20" t="s">
        <v>1968</v>
      </c>
      <c r="D298" s="30" t="s">
        <v>1969</v>
      </c>
      <c r="E298" s="20" t="s">
        <v>1818</v>
      </c>
      <c r="F298" s="21" t="s">
        <v>41</v>
      </c>
      <c r="G298" s="8" t="s">
        <v>32</v>
      </c>
      <c r="H298" s="19" t="s">
        <v>21</v>
      </c>
      <c r="I298" s="7" t="s">
        <v>1819</v>
      </c>
      <c r="J298" s="19" t="s">
        <v>74</v>
      </c>
      <c r="K298" s="9" t="s">
        <v>1970</v>
      </c>
      <c r="L298" s="60" t="s">
        <v>1971</v>
      </c>
      <c r="M298" s="22">
        <v>40001</v>
      </c>
      <c r="N298" s="22">
        <v>41153</v>
      </c>
      <c r="O298" s="13">
        <v>42619</v>
      </c>
      <c r="P298" s="22">
        <v>40140</v>
      </c>
      <c r="Q298" s="52">
        <v>3337711.8899999987</v>
      </c>
      <c r="R298" s="25">
        <f t="shared" si="10"/>
        <v>0.37796466685141766</v>
      </c>
      <c r="S298" s="52">
        <v>0</v>
      </c>
      <c r="T298" s="52">
        <v>0</v>
      </c>
      <c r="U298" s="52">
        <v>0</v>
      </c>
      <c r="V298" s="52">
        <v>0</v>
      </c>
      <c r="W298" s="52">
        <v>5905294.7699999977</v>
      </c>
      <c r="X298" s="52">
        <f t="shared" si="11"/>
        <v>9243006.6599999964</v>
      </c>
      <c r="Y298" s="52">
        <v>0</v>
      </c>
      <c r="Z298" s="52">
        <v>8830751.0800000057</v>
      </c>
      <c r="AA298" s="7" t="s">
        <v>1972</v>
      </c>
      <c r="AB298" s="8"/>
    </row>
    <row r="299" spans="1:28" ht="409.5" x14ac:dyDescent="0.25">
      <c r="A299" s="18" t="s">
        <v>28</v>
      </c>
      <c r="B299" s="19" t="s">
        <v>38</v>
      </c>
      <c r="C299" s="20" t="s">
        <v>1973</v>
      </c>
      <c r="D299" s="30" t="s">
        <v>1974</v>
      </c>
      <c r="E299" s="20" t="s">
        <v>1975</v>
      </c>
      <c r="F299" s="21" t="s">
        <v>41</v>
      </c>
      <c r="G299" s="7" t="s">
        <v>32</v>
      </c>
      <c r="H299" s="19" t="s">
        <v>19</v>
      </c>
      <c r="I299" s="7" t="s">
        <v>1976</v>
      </c>
      <c r="J299" s="19" t="s">
        <v>115</v>
      </c>
      <c r="K299" s="9" t="s">
        <v>1977</v>
      </c>
      <c r="L299" s="60" t="s">
        <v>1978</v>
      </c>
      <c r="M299" s="22">
        <v>39847</v>
      </c>
      <c r="N299" s="22">
        <v>41274</v>
      </c>
      <c r="O299" s="13">
        <v>42619</v>
      </c>
      <c r="P299" s="22">
        <v>40203</v>
      </c>
      <c r="Q299" s="52">
        <v>275599.25000000012</v>
      </c>
      <c r="R299" s="25">
        <f t="shared" si="10"/>
        <v>0.39999956168288703</v>
      </c>
      <c r="S299" s="52">
        <v>18398.04</v>
      </c>
      <c r="T299" s="52">
        <v>9198.9599999999991</v>
      </c>
      <c r="U299" s="52">
        <v>0</v>
      </c>
      <c r="V299" s="52">
        <v>0</v>
      </c>
      <c r="W299" s="52">
        <v>6727.6800000000021</v>
      </c>
      <c r="X299" s="52">
        <f t="shared" si="11"/>
        <v>309923.93000000011</v>
      </c>
      <c r="Y299" s="52">
        <v>379075.02000000008</v>
      </c>
      <c r="Z299" s="52">
        <v>688998.88000000012</v>
      </c>
      <c r="AA299" s="7" t="s">
        <v>1979</v>
      </c>
      <c r="AB299" s="8"/>
    </row>
    <row r="300" spans="1:28" ht="330" x14ac:dyDescent="0.25">
      <c r="A300" s="7" t="s">
        <v>28</v>
      </c>
      <c r="B300" s="19" t="s">
        <v>38</v>
      </c>
      <c r="C300" s="20" t="s">
        <v>1980</v>
      </c>
      <c r="D300" s="30" t="s">
        <v>1980</v>
      </c>
      <c r="E300" s="20" t="s">
        <v>427</v>
      </c>
      <c r="F300" s="21" t="s">
        <v>41</v>
      </c>
      <c r="G300" s="8" t="s">
        <v>32</v>
      </c>
      <c r="H300" s="19" t="s">
        <v>19</v>
      </c>
      <c r="I300" s="7" t="s">
        <v>428</v>
      </c>
      <c r="J300" s="19" t="s">
        <v>146</v>
      </c>
      <c r="K300" s="9" t="s">
        <v>429</v>
      </c>
      <c r="L300" s="60" t="s">
        <v>1981</v>
      </c>
      <c r="M300" s="22">
        <v>39934</v>
      </c>
      <c r="N300" s="22">
        <v>40953</v>
      </c>
      <c r="O300" s="13">
        <v>42619</v>
      </c>
      <c r="P300" s="22">
        <v>40189</v>
      </c>
      <c r="Q300" s="52">
        <v>129104.59000000001</v>
      </c>
      <c r="R300" s="25">
        <f t="shared" si="10"/>
        <v>0.20000018589596483</v>
      </c>
      <c r="S300" s="52">
        <v>129104.58999999995</v>
      </c>
      <c r="T300" s="52">
        <v>0</v>
      </c>
      <c r="U300" s="52">
        <v>0</v>
      </c>
      <c r="V300" s="52">
        <v>0</v>
      </c>
      <c r="W300" s="52">
        <v>387314.19999999995</v>
      </c>
      <c r="X300" s="52">
        <f t="shared" si="11"/>
        <v>645523.37999999989</v>
      </c>
      <c r="Y300" s="52">
        <v>0</v>
      </c>
      <c r="Z300" s="52">
        <v>645522.34999999974</v>
      </c>
      <c r="AA300" s="7" t="s">
        <v>1982</v>
      </c>
      <c r="AB300" s="8"/>
    </row>
    <row r="301" spans="1:28" ht="409.5" x14ac:dyDescent="0.25">
      <c r="A301" s="18" t="s">
        <v>28</v>
      </c>
      <c r="B301" s="19" t="s">
        <v>38</v>
      </c>
      <c r="C301" s="30" t="s">
        <v>1983</v>
      </c>
      <c r="D301" s="30" t="s">
        <v>1984</v>
      </c>
      <c r="E301" s="20" t="s">
        <v>1985</v>
      </c>
      <c r="F301" s="21" t="s">
        <v>41</v>
      </c>
      <c r="G301" s="7" t="s">
        <v>32</v>
      </c>
      <c r="H301" s="19" t="s">
        <v>19</v>
      </c>
      <c r="I301" s="7" t="s">
        <v>1986</v>
      </c>
      <c r="J301" s="19" t="s">
        <v>1776</v>
      </c>
      <c r="K301" s="9" t="s">
        <v>1987</v>
      </c>
      <c r="L301" s="60" t="s">
        <v>1988</v>
      </c>
      <c r="M301" s="22">
        <v>40010</v>
      </c>
      <c r="N301" s="22">
        <v>40786</v>
      </c>
      <c r="O301" s="13">
        <v>42619</v>
      </c>
      <c r="P301" s="22"/>
      <c r="Q301" s="56">
        <v>24056</v>
      </c>
      <c r="R301" s="48">
        <f t="shared" si="10"/>
        <v>0.16820126313163397</v>
      </c>
      <c r="S301" s="56">
        <v>16037.33</v>
      </c>
      <c r="T301" s="56">
        <v>8018.67</v>
      </c>
      <c r="U301" s="56">
        <v>0</v>
      </c>
      <c r="V301" s="56">
        <v>0</v>
      </c>
      <c r="W301" s="56">
        <v>0</v>
      </c>
      <c r="X301" s="56">
        <f t="shared" si="11"/>
        <v>48112</v>
      </c>
      <c r="Y301" s="56">
        <v>94907.14</v>
      </c>
      <c r="Z301" s="57">
        <v>143019.14000000001</v>
      </c>
      <c r="AA301" s="7" t="s">
        <v>1989</v>
      </c>
      <c r="AB301" s="8"/>
    </row>
    <row r="302" spans="1:28" ht="409.5" x14ac:dyDescent="0.25">
      <c r="A302" s="7" t="s">
        <v>28</v>
      </c>
      <c r="B302" s="19" t="s">
        <v>38</v>
      </c>
      <c r="C302" s="20" t="s">
        <v>1990</v>
      </c>
      <c r="D302" s="30" t="s">
        <v>1991</v>
      </c>
      <c r="E302" s="20" t="s">
        <v>1992</v>
      </c>
      <c r="F302" s="21" t="s">
        <v>41</v>
      </c>
      <c r="G302" s="8" t="s">
        <v>32</v>
      </c>
      <c r="H302" s="19" t="s">
        <v>21</v>
      </c>
      <c r="I302" s="7" t="s">
        <v>1993</v>
      </c>
      <c r="J302" s="19" t="s">
        <v>43</v>
      </c>
      <c r="K302" s="9" t="s">
        <v>41</v>
      </c>
      <c r="L302" s="60" t="s">
        <v>1994</v>
      </c>
      <c r="M302" s="22">
        <v>40010</v>
      </c>
      <c r="N302" s="22">
        <v>40831</v>
      </c>
      <c r="O302" s="13">
        <v>42619</v>
      </c>
      <c r="P302" s="22">
        <v>40444</v>
      </c>
      <c r="Q302" s="52">
        <v>109894.67999999985</v>
      </c>
      <c r="R302" s="25">
        <f t="shared" si="10"/>
        <v>0.17500031769111432</v>
      </c>
      <c r="S302" s="54">
        <v>73263.079999999929</v>
      </c>
      <c r="T302" s="52">
        <v>0</v>
      </c>
      <c r="U302" s="52">
        <v>0</v>
      </c>
      <c r="V302" s="52">
        <v>36631.029999999897</v>
      </c>
      <c r="W302" s="52">
        <v>0</v>
      </c>
      <c r="X302" s="52">
        <f t="shared" si="11"/>
        <v>219788.78999999969</v>
      </c>
      <c r="Y302" s="52">
        <v>408179.9199999994</v>
      </c>
      <c r="Z302" s="52">
        <v>627968.4600000002</v>
      </c>
      <c r="AA302" s="7" t="s">
        <v>1995</v>
      </c>
      <c r="AB302" s="8"/>
    </row>
    <row r="303" spans="1:28" ht="180" x14ac:dyDescent="0.25">
      <c r="A303" s="18" t="s">
        <v>28</v>
      </c>
      <c r="B303" s="19" t="s">
        <v>38</v>
      </c>
      <c r="C303" s="20" t="s">
        <v>1996</v>
      </c>
      <c r="D303" s="30" t="s">
        <v>1996</v>
      </c>
      <c r="E303" s="20" t="s">
        <v>1997</v>
      </c>
      <c r="F303" s="21" t="s">
        <v>41</v>
      </c>
      <c r="G303" s="7" t="s">
        <v>32</v>
      </c>
      <c r="H303" s="19" t="s">
        <v>19</v>
      </c>
      <c r="I303" s="7" t="s">
        <v>1998</v>
      </c>
      <c r="J303" s="19" t="s">
        <v>1134</v>
      </c>
      <c r="K303" s="9" t="s">
        <v>1999</v>
      </c>
      <c r="L303" s="8" t="s">
        <v>2000</v>
      </c>
      <c r="M303" s="22">
        <v>39647</v>
      </c>
      <c r="N303" s="22">
        <v>40725</v>
      </c>
      <c r="O303" s="13">
        <v>42619</v>
      </c>
      <c r="P303" s="22">
        <v>40125</v>
      </c>
      <c r="Q303" s="52">
        <v>52723.09</v>
      </c>
      <c r="R303" s="25">
        <f t="shared" si="10"/>
        <v>0.17500051116273188</v>
      </c>
      <c r="S303" s="52">
        <v>35148.780000000006</v>
      </c>
      <c r="T303" s="52">
        <v>17574.3</v>
      </c>
      <c r="U303" s="52">
        <v>0</v>
      </c>
      <c r="V303" s="52">
        <v>0</v>
      </c>
      <c r="W303" s="52">
        <v>0</v>
      </c>
      <c r="X303" s="52">
        <f t="shared" si="11"/>
        <v>105446.17</v>
      </c>
      <c r="Y303" s="52">
        <v>195828.32000000004</v>
      </c>
      <c r="Z303" s="52">
        <v>301273.92000000004</v>
      </c>
      <c r="AA303" s="7" t="s">
        <v>2001</v>
      </c>
      <c r="AB303" s="8"/>
    </row>
    <row r="304" spans="1:28" ht="409.5" x14ac:dyDescent="0.25">
      <c r="A304" s="7" t="s">
        <v>28</v>
      </c>
      <c r="B304" s="19" t="s">
        <v>38</v>
      </c>
      <c r="C304" s="20" t="s">
        <v>2002</v>
      </c>
      <c r="D304" s="30" t="s">
        <v>2003</v>
      </c>
      <c r="E304" s="20" t="s">
        <v>2004</v>
      </c>
      <c r="F304" s="21" t="s">
        <v>41</v>
      </c>
      <c r="G304" s="8" t="s">
        <v>32</v>
      </c>
      <c r="H304" s="19" t="s">
        <v>19</v>
      </c>
      <c r="I304" s="7" t="s">
        <v>2005</v>
      </c>
      <c r="J304" s="19" t="s">
        <v>146</v>
      </c>
      <c r="K304" s="9" t="s">
        <v>2006</v>
      </c>
      <c r="L304" s="60" t="s">
        <v>2007</v>
      </c>
      <c r="M304" s="22">
        <v>39650</v>
      </c>
      <c r="N304" s="22">
        <v>40999</v>
      </c>
      <c r="O304" s="13">
        <v>42619</v>
      </c>
      <c r="P304" s="22">
        <v>40259</v>
      </c>
      <c r="Q304" s="52">
        <v>210780.49000000002</v>
      </c>
      <c r="R304" s="25">
        <f t="shared" si="10"/>
        <v>0.11024609200139998</v>
      </c>
      <c r="S304" s="52">
        <v>281739.87</v>
      </c>
      <c r="T304" s="52">
        <v>140520.41</v>
      </c>
      <c r="U304" s="52">
        <v>0</v>
      </c>
      <c r="V304" s="52">
        <v>349.67</v>
      </c>
      <c r="W304" s="52">
        <v>0</v>
      </c>
      <c r="X304" s="52">
        <f t="shared" si="11"/>
        <v>633390.44000000006</v>
      </c>
      <c r="Y304" s="52">
        <v>1066690.9599999995</v>
      </c>
      <c r="Z304" s="52">
        <v>1911908.95</v>
      </c>
      <c r="AA304" s="7" t="s">
        <v>2008</v>
      </c>
      <c r="AB304" s="8"/>
    </row>
    <row r="305" spans="1:28" ht="409.5" x14ac:dyDescent="0.25">
      <c r="A305" s="18" t="s">
        <v>28</v>
      </c>
      <c r="B305" s="19" t="s">
        <v>38</v>
      </c>
      <c r="C305" s="20" t="s">
        <v>2009</v>
      </c>
      <c r="D305" s="30" t="s">
        <v>2010</v>
      </c>
      <c r="E305" s="20" t="s">
        <v>2011</v>
      </c>
      <c r="F305" s="21" t="s">
        <v>41</v>
      </c>
      <c r="G305" s="7" t="s">
        <v>32</v>
      </c>
      <c r="H305" s="19" t="s">
        <v>19</v>
      </c>
      <c r="I305" s="7" t="s">
        <v>2012</v>
      </c>
      <c r="J305" s="19" t="s">
        <v>146</v>
      </c>
      <c r="K305" s="9" t="s">
        <v>2013</v>
      </c>
      <c r="L305" s="60" t="s">
        <v>2014</v>
      </c>
      <c r="M305" s="22">
        <v>39799</v>
      </c>
      <c r="N305" s="22">
        <v>40299</v>
      </c>
      <c r="O305" s="13">
        <v>42619</v>
      </c>
      <c r="P305" s="22">
        <v>40184</v>
      </c>
      <c r="Q305" s="52">
        <v>12500</v>
      </c>
      <c r="R305" s="25">
        <f t="shared" si="10"/>
        <v>0.12400087534697925</v>
      </c>
      <c r="S305" s="52">
        <v>8333.33</v>
      </c>
      <c r="T305" s="52">
        <v>4166.67</v>
      </c>
      <c r="U305" s="52">
        <v>0</v>
      </c>
      <c r="V305" s="52">
        <v>0</v>
      </c>
      <c r="W305" s="52">
        <v>0</v>
      </c>
      <c r="X305" s="52">
        <f t="shared" si="11"/>
        <v>25000</v>
      </c>
      <c r="Y305" s="52">
        <v>75805.72</v>
      </c>
      <c r="Z305" s="52">
        <v>100805.74</v>
      </c>
      <c r="AA305" s="7" t="s">
        <v>2015</v>
      </c>
      <c r="AB305" s="8"/>
    </row>
    <row r="306" spans="1:28" ht="409.5" x14ac:dyDescent="0.25">
      <c r="A306" s="7" t="s">
        <v>28</v>
      </c>
      <c r="B306" s="19" t="s">
        <v>38</v>
      </c>
      <c r="C306" s="20" t="s">
        <v>2016</v>
      </c>
      <c r="D306" s="30" t="s">
        <v>2017</v>
      </c>
      <c r="E306" s="20" t="s">
        <v>2018</v>
      </c>
      <c r="F306" s="21" t="s">
        <v>41</v>
      </c>
      <c r="G306" s="8" t="s">
        <v>32</v>
      </c>
      <c r="H306" s="19" t="s">
        <v>19</v>
      </c>
      <c r="I306" s="7" t="s">
        <v>2019</v>
      </c>
      <c r="J306" s="19" t="s">
        <v>146</v>
      </c>
      <c r="K306" s="9" t="s">
        <v>2020</v>
      </c>
      <c r="L306" s="60" t="s">
        <v>2021</v>
      </c>
      <c r="M306" s="22">
        <v>40009</v>
      </c>
      <c r="N306" s="22">
        <v>40633</v>
      </c>
      <c r="O306" s="13">
        <v>42619</v>
      </c>
      <c r="P306" s="22">
        <v>40219</v>
      </c>
      <c r="Q306" s="52">
        <v>47630.000000000007</v>
      </c>
      <c r="R306" s="25">
        <f t="shared" si="10"/>
        <v>0.16809467142714929</v>
      </c>
      <c r="S306" s="52">
        <v>31753.33</v>
      </c>
      <c r="T306" s="52">
        <v>15876.67</v>
      </c>
      <c r="U306" s="52">
        <v>0</v>
      </c>
      <c r="V306" s="52">
        <v>0</v>
      </c>
      <c r="W306" s="52">
        <v>0</v>
      </c>
      <c r="X306" s="52">
        <f t="shared" si="11"/>
        <v>95260.000000000015</v>
      </c>
      <c r="Y306" s="52">
        <v>188092.23</v>
      </c>
      <c r="Z306" s="52">
        <v>283352.22999999986</v>
      </c>
      <c r="AA306" s="7" t="s">
        <v>2022</v>
      </c>
      <c r="AB306" s="8"/>
    </row>
    <row r="307" spans="1:28" ht="409.5" x14ac:dyDescent="0.25">
      <c r="A307" s="18" t="s">
        <v>28</v>
      </c>
      <c r="B307" s="19" t="s">
        <v>38</v>
      </c>
      <c r="C307" s="20" t="s">
        <v>2023</v>
      </c>
      <c r="D307" s="30" t="s">
        <v>2024</v>
      </c>
      <c r="E307" s="20" t="s">
        <v>2025</v>
      </c>
      <c r="F307" s="21" t="s">
        <v>41</v>
      </c>
      <c r="G307" s="7" t="s">
        <v>32</v>
      </c>
      <c r="H307" s="19" t="s">
        <v>19</v>
      </c>
      <c r="I307" s="7" t="s">
        <v>2026</v>
      </c>
      <c r="J307" s="19" t="s">
        <v>1134</v>
      </c>
      <c r="K307" s="9" t="s">
        <v>41</v>
      </c>
      <c r="L307" s="60" t="s">
        <v>2027</v>
      </c>
      <c r="M307" s="22">
        <v>40016</v>
      </c>
      <c r="N307" s="22">
        <v>40298</v>
      </c>
      <c r="O307" s="13">
        <v>42619</v>
      </c>
      <c r="P307" s="22">
        <v>40225</v>
      </c>
      <c r="Q307" s="26">
        <v>0</v>
      </c>
      <c r="R307" s="25" t="e">
        <f t="shared" si="10"/>
        <v>#DIV/0!</v>
      </c>
      <c r="S307" s="26">
        <v>0</v>
      </c>
      <c r="T307" s="26">
        <v>0</v>
      </c>
      <c r="U307" s="26">
        <v>0</v>
      </c>
      <c r="V307" s="26">
        <v>0</v>
      </c>
      <c r="W307" s="26">
        <v>0</v>
      </c>
      <c r="X307" s="26">
        <f t="shared" si="11"/>
        <v>0</v>
      </c>
      <c r="Y307" s="26">
        <v>0</v>
      </c>
      <c r="Z307" s="26">
        <v>0</v>
      </c>
      <c r="AA307" s="7" t="s">
        <v>2028</v>
      </c>
      <c r="AB307" s="8"/>
    </row>
    <row r="308" spans="1:28" ht="255" x14ac:dyDescent="0.25">
      <c r="A308" s="7" t="s">
        <v>28</v>
      </c>
      <c r="B308" s="19" t="s">
        <v>38</v>
      </c>
      <c r="C308" s="20" t="s">
        <v>2029</v>
      </c>
      <c r="D308" s="30" t="s">
        <v>2030</v>
      </c>
      <c r="E308" s="20" t="s">
        <v>2031</v>
      </c>
      <c r="F308" s="21" t="s">
        <v>41</v>
      </c>
      <c r="G308" s="8" t="s">
        <v>32</v>
      </c>
      <c r="H308" s="19" t="s">
        <v>19</v>
      </c>
      <c r="I308" s="7" t="s">
        <v>2032</v>
      </c>
      <c r="J308" s="19" t="s">
        <v>2033</v>
      </c>
      <c r="K308" s="9" t="s">
        <v>2034</v>
      </c>
      <c r="L308" s="60" t="s">
        <v>2035</v>
      </c>
      <c r="M308" s="22">
        <v>39995</v>
      </c>
      <c r="N308" s="22">
        <v>40268</v>
      </c>
      <c r="O308" s="13">
        <v>42619</v>
      </c>
      <c r="P308" s="22">
        <v>40219</v>
      </c>
      <c r="Q308" s="52">
        <v>920</v>
      </c>
      <c r="R308" s="25">
        <f t="shared" si="10"/>
        <v>0.24987370513816384</v>
      </c>
      <c r="S308" s="52">
        <v>613.64</v>
      </c>
      <c r="T308" s="52">
        <v>306.82</v>
      </c>
      <c r="U308" s="52">
        <v>0</v>
      </c>
      <c r="V308" s="52">
        <v>0</v>
      </c>
      <c r="W308" s="52">
        <v>0</v>
      </c>
      <c r="X308" s="52">
        <f t="shared" si="11"/>
        <v>1840.4599999999998</v>
      </c>
      <c r="Y308" s="52">
        <v>1841.4</v>
      </c>
      <c r="Z308" s="52">
        <v>3681.86</v>
      </c>
      <c r="AA308" s="7" t="s">
        <v>2036</v>
      </c>
      <c r="AB308" s="8"/>
    </row>
    <row r="309" spans="1:28" ht="409.5" x14ac:dyDescent="0.25">
      <c r="A309" s="18" t="s">
        <v>28</v>
      </c>
      <c r="B309" s="19" t="s">
        <v>38</v>
      </c>
      <c r="C309" s="20" t="s">
        <v>2037</v>
      </c>
      <c r="D309" s="30" t="s">
        <v>2038</v>
      </c>
      <c r="E309" s="20" t="s">
        <v>2039</v>
      </c>
      <c r="F309" s="21" t="s">
        <v>41</v>
      </c>
      <c r="G309" s="7" t="s">
        <v>32</v>
      </c>
      <c r="H309" s="19" t="s">
        <v>19</v>
      </c>
      <c r="I309" s="7" t="s">
        <v>2040</v>
      </c>
      <c r="J309" s="19" t="s">
        <v>2041</v>
      </c>
      <c r="K309" s="9" t="s">
        <v>2042</v>
      </c>
      <c r="L309" s="60" t="s">
        <v>2043</v>
      </c>
      <c r="M309" s="22">
        <v>40021</v>
      </c>
      <c r="N309" s="22">
        <v>40724</v>
      </c>
      <c r="O309" s="13">
        <v>42619</v>
      </c>
      <c r="P309" s="22">
        <v>40210</v>
      </c>
      <c r="Q309" s="52">
        <v>64010.000000000015</v>
      </c>
      <c r="R309" s="25">
        <f t="shared" si="10"/>
        <v>0.24016064537292314</v>
      </c>
      <c r="S309" s="52">
        <v>42672.999999999993</v>
      </c>
      <c r="T309" s="52">
        <v>21337.000000000004</v>
      </c>
      <c r="U309" s="52">
        <v>0</v>
      </c>
      <c r="V309" s="52">
        <v>0</v>
      </c>
      <c r="W309" s="52">
        <v>0</v>
      </c>
      <c r="X309" s="52">
        <f t="shared" si="11"/>
        <v>128020</v>
      </c>
      <c r="Y309" s="52">
        <v>138509.93000000002</v>
      </c>
      <c r="Z309" s="52">
        <v>266529.92999999993</v>
      </c>
      <c r="AA309" s="7" t="s">
        <v>2044</v>
      </c>
      <c r="AB309" s="8"/>
    </row>
    <row r="310" spans="1:28" ht="409.5" x14ac:dyDescent="0.25">
      <c r="A310" s="7" t="s">
        <v>28</v>
      </c>
      <c r="B310" s="19" t="s">
        <v>38</v>
      </c>
      <c r="C310" s="20" t="s">
        <v>2045</v>
      </c>
      <c r="D310" s="30" t="s">
        <v>2046</v>
      </c>
      <c r="E310" s="20" t="s">
        <v>1502</v>
      </c>
      <c r="F310" s="21" t="s">
        <v>41</v>
      </c>
      <c r="G310" s="8" t="s">
        <v>32</v>
      </c>
      <c r="H310" s="19" t="s">
        <v>19</v>
      </c>
      <c r="I310" s="7" t="s">
        <v>1503</v>
      </c>
      <c r="J310" s="19" t="s">
        <v>271</v>
      </c>
      <c r="K310" s="8" t="s">
        <v>1504</v>
      </c>
      <c r="L310" s="60" t="s">
        <v>2047</v>
      </c>
      <c r="M310" s="22">
        <v>40021</v>
      </c>
      <c r="N310" s="22">
        <v>41090</v>
      </c>
      <c r="O310" s="13">
        <v>42619</v>
      </c>
      <c r="P310" s="22">
        <v>40295</v>
      </c>
      <c r="Q310" s="52">
        <v>81958.409999999974</v>
      </c>
      <c r="R310" s="25">
        <f t="shared" si="10"/>
        <v>0.24999979410305659</v>
      </c>
      <c r="S310" s="52">
        <v>54639.259999999987</v>
      </c>
      <c r="T310" s="52">
        <v>27319.820000000003</v>
      </c>
      <c r="U310" s="52">
        <v>0</v>
      </c>
      <c r="V310" s="52">
        <v>0</v>
      </c>
      <c r="W310" s="52">
        <v>0</v>
      </c>
      <c r="X310" s="52">
        <f t="shared" si="11"/>
        <v>163917.48999999996</v>
      </c>
      <c r="Y310" s="52">
        <v>163917.57999999996</v>
      </c>
      <c r="Z310" s="52">
        <v>327833.90999999997</v>
      </c>
      <c r="AA310" s="7" t="s">
        <v>2048</v>
      </c>
      <c r="AB310" s="8"/>
    </row>
    <row r="311" spans="1:28" ht="409.5" x14ac:dyDescent="0.25">
      <c r="A311" s="18" t="s">
        <v>28</v>
      </c>
      <c r="B311" s="19" t="s">
        <v>38</v>
      </c>
      <c r="C311" s="20" t="s">
        <v>1665</v>
      </c>
      <c r="D311" s="30" t="s">
        <v>1666</v>
      </c>
      <c r="E311" s="20" t="s">
        <v>2049</v>
      </c>
      <c r="F311" s="21" t="s">
        <v>41</v>
      </c>
      <c r="G311" s="7" t="s">
        <v>32</v>
      </c>
      <c r="H311" s="19" t="s">
        <v>21</v>
      </c>
      <c r="I311" s="7" t="s">
        <v>2050</v>
      </c>
      <c r="J311" s="19" t="s">
        <v>153</v>
      </c>
      <c r="K311" s="36" t="s">
        <v>2051</v>
      </c>
      <c r="L311" s="60" t="s">
        <v>2052</v>
      </c>
      <c r="M311" s="22">
        <v>40023</v>
      </c>
      <c r="N311" s="22">
        <v>40421</v>
      </c>
      <c r="O311" s="13">
        <v>42619</v>
      </c>
      <c r="P311" s="22">
        <v>40185</v>
      </c>
      <c r="Q311" s="52">
        <v>1250</v>
      </c>
      <c r="R311" s="25">
        <f t="shared" si="10"/>
        <v>0.17983282740364559</v>
      </c>
      <c r="S311" s="52">
        <v>833.33</v>
      </c>
      <c r="T311" s="52">
        <v>0</v>
      </c>
      <c r="U311" s="52">
        <v>0</v>
      </c>
      <c r="V311" s="52">
        <v>416.67</v>
      </c>
      <c r="W311" s="52">
        <v>0</v>
      </c>
      <c r="X311" s="52">
        <f t="shared" si="11"/>
        <v>2500</v>
      </c>
      <c r="Y311" s="52">
        <v>4450.8999999999996</v>
      </c>
      <c r="Z311" s="52">
        <v>6950.9</v>
      </c>
      <c r="AA311" s="7" t="s">
        <v>2053</v>
      </c>
      <c r="AB311" s="8"/>
    </row>
    <row r="312" spans="1:28" ht="409.5" x14ac:dyDescent="0.25">
      <c r="A312" s="7" t="s">
        <v>28</v>
      </c>
      <c r="B312" s="19" t="s">
        <v>38</v>
      </c>
      <c r="C312" s="20" t="s">
        <v>2054</v>
      </c>
      <c r="D312" s="30" t="s">
        <v>2055</v>
      </c>
      <c r="E312" s="20" t="s">
        <v>2056</v>
      </c>
      <c r="F312" s="21" t="s">
        <v>41</v>
      </c>
      <c r="G312" s="8" t="s">
        <v>32</v>
      </c>
      <c r="H312" s="19" t="s">
        <v>19</v>
      </c>
      <c r="I312" s="7" t="s">
        <v>2057</v>
      </c>
      <c r="J312" s="19" t="s">
        <v>53</v>
      </c>
      <c r="K312" s="9" t="s">
        <v>2058</v>
      </c>
      <c r="L312" s="60" t="s">
        <v>2059</v>
      </c>
      <c r="M312" s="22">
        <v>40024</v>
      </c>
      <c r="N312" s="22">
        <v>40390</v>
      </c>
      <c r="O312" s="13">
        <v>42619</v>
      </c>
      <c r="P312" s="22">
        <v>40184</v>
      </c>
      <c r="Q312" s="52">
        <v>10000</v>
      </c>
      <c r="R312" s="25">
        <f t="shared" si="10"/>
        <v>0.22222222222222221</v>
      </c>
      <c r="S312" s="52">
        <v>6666.67</v>
      </c>
      <c r="T312" s="52">
        <v>3333.33</v>
      </c>
      <c r="U312" s="52">
        <v>0</v>
      </c>
      <c r="V312" s="52">
        <v>0</v>
      </c>
      <c r="W312" s="52">
        <v>0</v>
      </c>
      <c r="X312" s="52">
        <f t="shared" si="11"/>
        <v>20000</v>
      </c>
      <c r="Y312" s="52">
        <v>25000</v>
      </c>
      <c r="Z312" s="52">
        <v>45000</v>
      </c>
      <c r="AA312" s="7" t="s">
        <v>2060</v>
      </c>
      <c r="AB312" s="8"/>
    </row>
    <row r="313" spans="1:28" ht="409.5" x14ac:dyDescent="0.25">
      <c r="A313" s="18" t="s">
        <v>28</v>
      </c>
      <c r="B313" s="19" t="s">
        <v>38</v>
      </c>
      <c r="C313" s="20" t="s">
        <v>2061</v>
      </c>
      <c r="D313" s="20" t="s">
        <v>2061</v>
      </c>
      <c r="E313" s="20" t="s">
        <v>2062</v>
      </c>
      <c r="F313" s="21" t="s">
        <v>41</v>
      </c>
      <c r="G313" s="7" t="s">
        <v>32</v>
      </c>
      <c r="H313" s="19" t="s">
        <v>21</v>
      </c>
      <c r="I313" s="31" t="s">
        <v>2063</v>
      </c>
      <c r="J313" s="19" t="s">
        <v>1931</v>
      </c>
      <c r="K313" s="9" t="s">
        <v>2064</v>
      </c>
      <c r="L313" s="60" t="s">
        <v>2065</v>
      </c>
      <c r="M313" s="22">
        <v>40024</v>
      </c>
      <c r="N313" s="22">
        <v>41455</v>
      </c>
      <c r="O313" s="13">
        <v>42619</v>
      </c>
      <c r="P313" s="22">
        <v>40525</v>
      </c>
      <c r="Q313" s="52">
        <v>8500.93</v>
      </c>
      <c r="R313" s="25">
        <f t="shared" si="10"/>
        <v>0.17500044259975275</v>
      </c>
      <c r="S313" s="52">
        <v>5667.27</v>
      </c>
      <c r="T313" s="52">
        <v>0</v>
      </c>
      <c r="U313" s="52">
        <v>0</v>
      </c>
      <c r="V313" s="52">
        <v>2833.63</v>
      </c>
      <c r="W313" s="52">
        <v>0</v>
      </c>
      <c r="X313" s="52">
        <f t="shared" si="11"/>
        <v>17001.830000000002</v>
      </c>
      <c r="Y313" s="52">
        <v>31574.82</v>
      </c>
      <c r="Z313" s="52">
        <v>48576.619999999995</v>
      </c>
      <c r="AA313" s="7" t="s">
        <v>2066</v>
      </c>
      <c r="AB313" s="8"/>
    </row>
    <row r="314" spans="1:28" ht="409.5" x14ac:dyDescent="0.25">
      <c r="A314" s="7" t="s">
        <v>28</v>
      </c>
      <c r="B314" s="19" t="s">
        <v>38</v>
      </c>
      <c r="C314" s="20" t="s">
        <v>2067</v>
      </c>
      <c r="D314" s="30" t="s">
        <v>2068</v>
      </c>
      <c r="E314" s="20" t="s">
        <v>2069</v>
      </c>
      <c r="F314" s="21" t="s">
        <v>41</v>
      </c>
      <c r="G314" s="8" t="s">
        <v>32</v>
      </c>
      <c r="H314" s="19" t="s">
        <v>20</v>
      </c>
      <c r="I314" s="7" t="s">
        <v>2070</v>
      </c>
      <c r="J314" s="19" t="s">
        <v>2071</v>
      </c>
      <c r="K314" s="9" t="s">
        <v>2072</v>
      </c>
      <c r="L314" s="60" t="s">
        <v>2073</v>
      </c>
      <c r="M314" s="22">
        <v>40057</v>
      </c>
      <c r="N314" s="22">
        <v>40967</v>
      </c>
      <c r="O314" s="13">
        <v>42619</v>
      </c>
      <c r="P314" s="22"/>
      <c r="Q314" s="52">
        <v>154966.4499999999</v>
      </c>
      <c r="R314" s="25">
        <f t="shared" si="10"/>
        <v>0.14973968159611048</v>
      </c>
      <c r="S314" s="52">
        <v>103310.66999999998</v>
      </c>
      <c r="T314" s="52">
        <v>13557.910000000016</v>
      </c>
      <c r="U314" s="52">
        <v>38097.619999999952</v>
      </c>
      <c r="V314" s="52">
        <v>0</v>
      </c>
      <c r="W314" s="52">
        <v>0</v>
      </c>
      <c r="X314" s="52">
        <f t="shared" si="11"/>
        <v>309932.64999999985</v>
      </c>
      <c r="Y314" s="52">
        <v>724973.76999999979</v>
      </c>
      <c r="Z314" s="52">
        <v>1034905.7000000004</v>
      </c>
      <c r="AA314" s="7" t="s">
        <v>2074</v>
      </c>
      <c r="AB314" s="8"/>
    </row>
    <row r="315" spans="1:28" ht="210" x14ac:dyDescent="0.25">
      <c r="A315" s="18" t="s">
        <v>28</v>
      </c>
      <c r="B315" s="19" t="s">
        <v>83</v>
      </c>
      <c r="C315" s="20" t="s">
        <v>2075</v>
      </c>
      <c r="D315" s="30" t="s">
        <v>2076</v>
      </c>
      <c r="E315" s="20" t="s">
        <v>2077</v>
      </c>
      <c r="F315" s="21" t="s">
        <v>41</v>
      </c>
      <c r="G315" s="7" t="s">
        <v>32</v>
      </c>
      <c r="H315" s="19" t="s">
        <v>20</v>
      </c>
      <c r="I315" s="7" t="s">
        <v>2078</v>
      </c>
      <c r="J315" s="19" t="s">
        <v>2079</v>
      </c>
      <c r="K315" s="9" t="s">
        <v>2080</v>
      </c>
      <c r="L315" s="8" t="s">
        <v>2081</v>
      </c>
      <c r="M315" s="22">
        <v>39920</v>
      </c>
      <c r="N315" s="22">
        <v>41091</v>
      </c>
      <c r="O315" s="13">
        <v>42619</v>
      </c>
      <c r="P315" s="22">
        <v>40067</v>
      </c>
      <c r="Q315" s="52">
        <v>125679.03</v>
      </c>
      <c r="R315" s="25">
        <f t="shared" ref="R315:R332" si="12">(Q315/Z315)</f>
        <v>0.38999869668430281</v>
      </c>
      <c r="S315" s="52">
        <v>0</v>
      </c>
      <c r="T315" s="52">
        <v>0</v>
      </c>
      <c r="U315" s="52">
        <v>9999.9399999999987</v>
      </c>
      <c r="V315" s="52">
        <v>0</v>
      </c>
      <c r="W315" s="52">
        <v>186576.03999999998</v>
      </c>
      <c r="X315" s="52">
        <f t="shared" ref="X315:X324" si="13">SUM(Q315,S315,T315,U315,V315,W315)</f>
        <v>322255.01</v>
      </c>
      <c r="Y315" s="52">
        <v>0</v>
      </c>
      <c r="Z315" s="52">
        <v>322255</v>
      </c>
      <c r="AA315" s="7" t="s">
        <v>2082</v>
      </c>
      <c r="AB315" s="8"/>
    </row>
    <row r="316" spans="1:28" ht="409.5" x14ac:dyDescent="0.25">
      <c r="A316" s="7" t="s">
        <v>28</v>
      </c>
      <c r="B316" s="19" t="s">
        <v>38</v>
      </c>
      <c r="C316" s="20" t="s">
        <v>2083</v>
      </c>
      <c r="D316" s="30" t="s">
        <v>2084</v>
      </c>
      <c r="E316" s="20" t="s">
        <v>2085</v>
      </c>
      <c r="F316" s="21" t="s">
        <v>41</v>
      </c>
      <c r="G316" s="8" t="s">
        <v>32</v>
      </c>
      <c r="H316" s="19" t="s">
        <v>21</v>
      </c>
      <c r="I316" s="7" t="s">
        <v>2086</v>
      </c>
      <c r="J316" s="19" t="s">
        <v>755</v>
      </c>
      <c r="K316" s="9" t="s">
        <v>2087</v>
      </c>
      <c r="L316" s="60" t="s">
        <v>2088</v>
      </c>
      <c r="M316" s="22">
        <v>40148</v>
      </c>
      <c r="N316" s="22">
        <v>41791</v>
      </c>
      <c r="O316" s="13">
        <v>42619</v>
      </c>
      <c r="P316" s="22">
        <v>40344</v>
      </c>
      <c r="Q316" s="52">
        <v>867337.87999999954</v>
      </c>
      <c r="R316" s="25">
        <f t="shared" si="12"/>
        <v>0.40000031544824893</v>
      </c>
      <c r="S316" s="52">
        <v>460585.66000000015</v>
      </c>
      <c r="T316" s="52">
        <v>0</v>
      </c>
      <c r="U316" s="52">
        <v>0</v>
      </c>
      <c r="V316" s="52">
        <v>230293.59000000008</v>
      </c>
      <c r="W316" s="52">
        <v>39877.450000000012</v>
      </c>
      <c r="X316" s="52">
        <f t="shared" si="13"/>
        <v>1598094.5799999996</v>
      </c>
      <c r="Y316" s="52">
        <v>570249.63</v>
      </c>
      <c r="Z316" s="52">
        <v>2168342.9900000007</v>
      </c>
      <c r="AA316" s="7" t="s">
        <v>2089</v>
      </c>
      <c r="AB316" s="8"/>
    </row>
    <row r="317" spans="1:28" ht="409.5" x14ac:dyDescent="0.25">
      <c r="A317" s="18" t="s">
        <v>28</v>
      </c>
      <c r="B317" s="19" t="s">
        <v>38</v>
      </c>
      <c r="C317" s="20" t="s">
        <v>2090</v>
      </c>
      <c r="D317" s="30" t="s">
        <v>2091</v>
      </c>
      <c r="E317" s="20" t="s">
        <v>2092</v>
      </c>
      <c r="F317" s="21" t="s">
        <v>41</v>
      </c>
      <c r="G317" s="7" t="s">
        <v>32</v>
      </c>
      <c r="H317" s="19" t="s">
        <v>19</v>
      </c>
      <c r="I317" s="7" t="s">
        <v>2093</v>
      </c>
      <c r="J317" s="19" t="s">
        <v>146</v>
      </c>
      <c r="K317" s="9" t="s">
        <v>41</v>
      </c>
      <c r="L317" s="60" t="s">
        <v>2094</v>
      </c>
      <c r="M317" s="22">
        <v>40028</v>
      </c>
      <c r="N317" s="22">
        <v>40451</v>
      </c>
      <c r="O317" s="13">
        <v>42619</v>
      </c>
      <c r="P317" s="22">
        <v>40221</v>
      </c>
      <c r="Q317" s="52">
        <v>56821</v>
      </c>
      <c r="R317" s="25">
        <f t="shared" si="12"/>
        <v>0.16006805110605163</v>
      </c>
      <c r="S317" s="52">
        <v>37880.670000000013</v>
      </c>
      <c r="T317" s="52">
        <v>18940.329999999998</v>
      </c>
      <c r="U317" s="52">
        <v>0</v>
      </c>
      <c r="V317" s="52">
        <v>0</v>
      </c>
      <c r="W317" s="52">
        <v>0</v>
      </c>
      <c r="X317" s="52">
        <f t="shared" si="13"/>
        <v>113642.00000000001</v>
      </c>
      <c r="Y317" s="52">
        <v>241338.27000000002</v>
      </c>
      <c r="Z317" s="52">
        <v>354980.26999999996</v>
      </c>
      <c r="AA317" s="7" t="s">
        <v>2095</v>
      </c>
      <c r="AB317" s="8"/>
    </row>
    <row r="318" spans="1:28" ht="409.5" x14ac:dyDescent="0.25">
      <c r="A318" s="7" t="s">
        <v>28</v>
      </c>
      <c r="B318" s="19" t="s">
        <v>38</v>
      </c>
      <c r="C318" s="20" t="s">
        <v>2096</v>
      </c>
      <c r="D318" s="20" t="s">
        <v>2096</v>
      </c>
      <c r="E318" s="20" t="s">
        <v>2097</v>
      </c>
      <c r="F318" s="21" t="s">
        <v>41</v>
      </c>
      <c r="G318" s="8" t="s">
        <v>32</v>
      </c>
      <c r="H318" s="19" t="s">
        <v>21</v>
      </c>
      <c r="I318" s="7" t="s">
        <v>2098</v>
      </c>
      <c r="J318" s="19" t="s">
        <v>598</v>
      </c>
      <c r="K318" s="9" t="s">
        <v>2099</v>
      </c>
      <c r="L318" s="60" t="s">
        <v>2100</v>
      </c>
      <c r="M318" s="22">
        <v>40035</v>
      </c>
      <c r="N318" s="22">
        <v>41455</v>
      </c>
      <c r="O318" s="13">
        <v>42619</v>
      </c>
      <c r="P318" s="22">
        <v>40135</v>
      </c>
      <c r="Q318" s="52">
        <v>34911.47</v>
      </c>
      <c r="R318" s="25">
        <f t="shared" si="12"/>
        <v>0.17500024938114628</v>
      </c>
      <c r="S318" s="52">
        <v>23274.28</v>
      </c>
      <c r="T318" s="52">
        <v>0</v>
      </c>
      <c r="U318" s="52">
        <v>0</v>
      </c>
      <c r="V318" s="52">
        <v>11637.119999999999</v>
      </c>
      <c r="W318" s="52">
        <v>0</v>
      </c>
      <c r="X318" s="52">
        <f t="shared" si="13"/>
        <v>69822.87</v>
      </c>
      <c r="Y318" s="52">
        <v>129671.01000000001</v>
      </c>
      <c r="Z318" s="52">
        <v>199493.83000000002</v>
      </c>
      <c r="AA318" s="7" t="s">
        <v>2101</v>
      </c>
      <c r="AB318" s="8"/>
    </row>
    <row r="319" spans="1:28" ht="330" x14ac:dyDescent="0.25">
      <c r="A319" s="18" t="s">
        <v>28</v>
      </c>
      <c r="B319" s="19" t="s">
        <v>38</v>
      </c>
      <c r="C319" s="20" t="s">
        <v>2102</v>
      </c>
      <c r="D319" s="30" t="s">
        <v>2103</v>
      </c>
      <c r="E319" s="20" t="s">
        <v>691</v>
      </c>
      <c r="F319" s="21" t="s">
        <v>41</v>
      </c>
      <c r="G319" s="7" t="s">
        <v>32</v>
      </c>
      <c r="H319" s="19" t="s">
        <v>19</v>
      </c>
      <c r="I319" s="7" t="s">
        <v>692</v>
      </c>
      <c r="J319" s="19" t="s">
        <v>693</v>
      </c>
      <c r="K319" s="9" t="s">
        <v>694</v>
      </c>
      <c r="L319" s="60" t="s">
        <v>2104</v>
      </c>
      <c r="M319" s="22">
        <v>40035</v>
      </c>
      <c r="N319" s="22">
        <v>41698</v>
      </c>
      <c r="O319" s="13">
        <v>42619</v>
      </c>
      <c r="P319" s="22">
        <v>40281</v>
      </c>
      <c r="Q319" s="52">
        <v>245850.84999999986</v>
      </c>
      <c r="R319" s="25">
        <f t="shared" si="12"/>
        <v>0.17997899761803346</v>
      </c>
      <c r="S319" s="52">
        <v>163900.46</v>
      </c>
      <c r="T319" s="52">
        <v>81950.359999999986</v>
      </c>
      <c r="U319" s="52">
        <v>0</v>
      </c>
      <c r="V319" s="52">
        <v>0</v>
      </c>
      <c r="W319" s="52">
        <v>0</v>
      </c>
      <c r="X319" s="52">
        <f t="shared" si="13"/>
        <v>491701.66999999981</v>
      </c>
      <c r="Y319" s="52">
        <v>874295.80000000028</v>
      </c>
      <c r="Z319" s="52">
        <v>1365997.4400000004</v>
      </c>
      <c r="AA319" s="7" t="s">
        <v>2105</v>
      </c>
      <c r="AB319" s="8"/>
    </row>
    <row r="320" spans="1:28" ht="405" x14ac:dyDescent="0.25">
      <c r="A320" s="7" t="s">
        <v>28</v>
      </c>
      <c r="B320" s="19" t="s">
        <v>38</v>
      </c>
      <c r="C320" s="20" t="s">
        <v>2106</v>
      </c>
      <c r="D320" s="30" t="s">
        <v>2107</v>
      </c>
      <c r="E320" s="20" t="s">
        <v>2108</v>
      </c>
      <c r="F320" s="21" t="s">
        <v>41</v>
      </c>
      <c r="G320" s="8" t="s">
        <v>32</v>
      </c>
      <c r="H320" s="19" t="s">
        <v>20</v>
      </c>
      <c r="I320" s="7" t="s">
        <v>2109</v>
      </c>
      <c r="J320" s="19" t="s">
        <v>2110</v>
      </c>
      <c r="K320" s="9" t="s">
        <v>2111</v>
      </c>
      <c r="L320" s="60" t="s">
        <v>2112</v>
      </c>
      <c r="M320" s="22">
        <v>40037</v>
      </c>
      <c r="N320" s="22">
        <v>40908</v>
      </c>
      <c r="O320" s="13">
        <v>42619</v>
      </c>
      <c r="P320" s="22">
        <v>40294</v>
      </c>
      <c r="Q320" s="52">
        <v>219220.84999999998</v>
      </c>
      <c r="R320" s="25">
        <f t="shared" si="12"/>
        <v>0.24286768659177699</v>
      </c>
      <c r="S320" s="52">
        <v>146148.14000000001</v>
      </c>
      <c r="T320" s="52">
        <v>0</v>
      </c>
      <c r="U320" s="52">
        <v>73074.499999999985</v>
      </c>
      <c r="V320" s="52">
        <v>0</v>
      </c>
      <c r="W320" s="52">
        <v>0</v>
      </c>
      <c r="X320" s="52">
        <f t="shared" si="13"/>
        <v>438443.49</v>
      </c>
      <c r="Y320" s="52">
        <v>464191.41000000003</v>
      </c>
      <c r="Z320" s="52">
        <v>902634.9</v>
      </c>
      <c r="AA320" s="7" t="s">
        <v>2113</v>
      </c>
      <c r="AB320" s="8"/>
    </row>
    <row r="321" spans="1:28" ht="409.5" x14ac:dyDescent="0.25">
      <c r="A321" s="18" t="s">
        <v>28</v>
      </c>
      <c r="B321" s="19" t="s">
        <v>38</v>
      </c>
      <c r="C321" s="20" t="s">
        <v>2114</v>
      </c>
      <c r="D321" s="20" t="s">
        <v>2114</v>
      </c>
      <c r="E321" s="20" t="s">
        <v>2115</v>
      </c>
      <c r="F321" s="21" t="s">
        <v>41</v>
      </c>
      <c r="G321" s="7" t="s">
        <v>32</v>
      </c>
      <c r="H321" s="19" t="s">
        <v>20</v>
      </c>
      <c r="I321" s="7" t="s">
        <v>2116</v>
      </c>
      <c r="J321" s="19" t="s">
        <v>1842</v>
      </c>
      <c r="K321" s="9" t="s">
        <v>2117</v>
      </c>
      <c r="L321" s="60" t="s">
        <v>2118</v>
      </c>
      <c r="M321" s="22">
        <v>40037</v>
      </c>
      <c r="N321" s="22">
        <v>40939</v>
      </c>
      <c r="O321" s="13">
        <v>42619</v>
      </c>
      <c r="P321" s="22">
        <v>40295</v>
      </c>
      <c r="Q321" s="52">
        <v>56692</v>
      </c>
      <c r="R321" s="25">
        <f t="shared" si="12"/>
        <v>0.17396381643448064</v>
      </c>
      <c r="S321" s="52">
        <v>37795.33</v>
      </c>
      <c r="T321" s="52">
        <v>0</v>
      </c>
      <c r="U321" s="52">
        <v>18897.670000000006</v>
      </c>
      <c r="V321" s="52">
        <v>0</v>
      </c>
      <c r="W321" s="52">
        <v>0</v>
      </c>
      <c r="X321" s="52">
        <f t="shared" si="13"/>
        <v>113385</v>
      </c>
      <c r="Y321" s="52">
        <v>212498.86</v>
      </c>
      <c r="Z321" s="52">
        <v>325883.86000000004</v>
      </c>
      <c r="AA321" s="7" t="s">
        <v>2119</v>
      </c>
      <c r="AB321" s="8"/>
    </row>
    <row r="322" spans="1:28" ht="409.5" x14ac:dyDescent="0.25">
      <c r="A322" s="7" t="s">
        <v>28</v>
      </c>
      <c r="B322" s="19" t="s">
        <v>38</v>
      </c>
      <c r="C322" s="30" t="s">
        <v>2120</v>
      </c>
      <c r="D322" s="30" t="s">
        <v>2121</v>
      </c>
      <c r="E322" s="20" t="s">
        <v>2122</v>
      </c>
      <c r="F322" s="21" t="s">
        <v>41</v>
      </c>
      <c r="G322" s="8" t="s">
        <v>32</v>
      </c>
      <c r="H322" s="19" t="s">
        <v>19</v>
      </c>
      <c r="I322" s="7" t="s">
        <v>2123</v>
      </c>
      <c r="J322" s="19" t="s">
        <v>449</v>
      </c>
      <c r="K322" s="9" t="s">
        <v>2124</v>
      </c>
      <c r="L322" s="60" t="s">
        <v>2125</v>
      </c>
      <c r="M322" s="22">
        <v>40042</v>
      </c>
      <c r="N322" s="22">
        <v>40268</v>
      </c>
      <c r="O322" s="13">
        <v>42619</v>
      </c>
      <c r="P322" s="22">
        <v>40203</v>
      </c>
      <c r="Q322" s="52">
        <v>12500</v>
      </c>
      <c r="R322" s="25">
        <f t="shared" si="12"/>
        <v>0.14054418709242186</v>
      </c>
      <c r="S322" s="52">
        <v>8333.33</v>
      </c>
      <c r="T322" s="52">
        <v>4166.67</v>
      </c>
      <c r="U322" s="52">
        <v>0</v>
      </c>
      <c r="V322" s="52">
        <v>0</v>
      </c>
      <c r="W322" s="52">
        <v>0</v>
      </c>
      <c r="X322" s="52">
        <f t="shared" si="13"/>
        <v>25000</v>
      </c>
      <c r="Y322" s="52">
        <v>63940</v>
      </c>
      <c r="Z322" s="52">
        <v>88940</v>
      </c>
      <c r="AA322" s="7" t="s">
        <v>2126</v>
      </c>
      <c r="AB322" s="8"/>
    </row>
    <row r="323" spans="1:28" ht="409.5" x14ac:dyDescent="0.25">
      <c r="A323" s="18" t="s">
        <v>28</v>
      </c>
      <c r="B323" s="19" t="s">
        <v>38</v>
      </c>
      <c r="C323" s="20" t="s">
        <v>2127</v>
      </c>
      <c r="D323" s="30" t="s">
        <v>2128</v>
      </c>
      <c r="E323" s="20" t="s">
        <v>2129</v>
      </c>
      <c r="F323" s="21" t="s">
        <v>41</v>
      </c>
      <c r="G323" s="7" t="s">
        <v>32</v>
      </c>
      <c r="H323" s="19" t="s">
        <v>19</v>
      </c>
      <c r="I323" s="7" t="s">
        <v>2130</v>
      </c>
      <c r="J323" s="19" t="s">
        <v>1703</v>
      </c>
      <c r="K323" s="9" t="s">
        <v>2131</v>
      </c>
      <c r="L323" s="60" t="s">
        <v>2132</v>
      </c>
      <c r="M323" s="22">
        <v>40046</v>
      </c>
      <c r="N323" s="22">
        <v>40633</v>
      </c>
      <c r="O323" s="13">
        <v>42619</v>
      </c>
      <c r="P323" s="22">
        <v>40374</v>
      </c>
      <c r="Q323" s="26">
        <v>0</v>
      </c>
      <c r="R323" s="25" t="e">
        <f t="shared" si="12"/>
        <v>#DIV/0!</v>
      </c>
      <c r="S323" s="26">
        <v>0</v>
      </c>
      <c r="T323" s="26">
        <v>0</v>
      </c>
      <c r="U323" s="26">
        <v>0</v>
      </c>
      <c r="V323" s="26">
        <v>0</v>
      </c>
      <c r="W323" s="26">
        <v>0</v>
      </c>
      <c r="X323" s="26">
        <f t="shared" si="13"/>
        <v>0</v>
      </c>
      <c r="Y323" s="26">
        <v>0</v>
      </c>
      <c r="Z323" s="26">
        <v>0</v>
      </c>
      <c r="AA323" s="7" t="s">
        <v>2133</v>
      </c>
      <c r="AB323" s="8"/>
    </row>
    <row r="324" spans="1:28" ht="409.5" x14ac:dyDescent="0.25">
      <c r="A324" s="7" t="s">
        <v>28</v>
      </c>
      <c r="B324" s="19" t="s">
        <v>38</v>
      </c>
      <c r="C324" s="20" t="s">
        <v>2134</v>
      </c>
      <c r="D324" s="20" t="s">
        <v>2134</v>
      </c>
      <c r="E324" s="20" t="s">
        <v>2135</v>
      </c>
      <c r="F324" s="21" t="s">
        <v>41</v>
      </c>
      <c r="G324" s="8" t="s">
        <v>32</v>
      </c>
      <c r="H324" s="19" t="s">
        <v>19</v>
      </c>
      <c r="I324" s="7" t="s">
        <v>2136</v>
      </c>
      <c r="J324" s="19" t="s">
        <v>53</v>
      </c>
      <c r="K324" s="9" t="s">
        <v>2137</v>
      </c>
      <c r="L324" s="60" t="s">
        <v>2138</v>
      </c>
      <c r="M324" s="22">
        <v>40035</v>
      </c>
      <c r="N324" s="22">
        <v>40817</v>
      </c>
      <c r="O324" s="13">
        <v>42619</v>
      </c>
      <c r="P324" s="22">
        <v>40309</v>
      </c>
      <c r="Q324" s="52">
        <v>15000</v>
      </c>
      <c r="R324" s="25">
        <f t="shared" si="12"/>
        <v>9.791915272515532E-2</v>
      </c>
      <c r="S324" s="52">
        <v>9999.9999999999982</v>
      </c>
      <c r="T324" s="52">
        <v>5000</v>
      </c>
      <c r="U324" s="52">
        <v>0</v>
      </c>
      <c r="V324" s="52">
        <v>0</v>
      </c>
      <c r="W324" s="52">
        <v>0</v>
      </c>
      <c r="X324" s="52">
        <f t="shared" si="13"/>
        <v>30000</v>
      </c>
      <c r="Y324" s="52">
        <v>123187.65000000005</v>
      </c>
      <c r="Z324" s="52">
        <v>153187.59999999998</v>
      </c>
      <c r="AA324" s="7" t="s">
        <v>2139</v>
      </c>
      <c r="AB324" s="8"/>
    </row>
    <row r="325" spans="1:28" ht="409.5" x14ac:dyDescent="0.25">
      <c r="A325" s="18" t="s">
        <v>28</v>
      </c>
      <c r="B325" s="19" t="s">
        <v>38</v>
      </c>
      <c r="C325" s="20" t="s">
        <v>2140</v>
      </c>
      <c r="D325" s="20" t="s">
        <v>2140</v>
      </c>
      <c r="E325" s="20" t="s">
        <v>2141</v>
      </c>
      <c r="F325" s="21" t="s">
        <v>41</v>
      </c>
      <c r="G325" s="7" t="s">
        <v>32</v>
      </c>
      <c r="H325" s="19" t="s">
        <v>21</v>
      </c>
      <c r="I325" s="7" t="s">
        <v>2142</v>
      </c>
      <c r="J325" s="19" t="s">
        <v>2143</v>
      </c>
      <c r="K325" s="9" t="s">
        <v>41</v>
      </c>
      <c r="L325" s="60" t="s">
        <v>2144</v>
      </c>
      <c r="M325" s="22">
        <v>40056</v>
      </c>
      <c r="N325" s="22">
        <v>40602</v>
      </c>
      <c r="O325" s="13">
        <v>42619</v>
      </c>
      <c r="P325" s="22">
        <v>40427</v>
      </c>
      <c r="Q325" s="26">
        <v>0</v>
      </c>
      <c r="R325" s="25" t="e">
        <f t="shared" si="12"/>
        <v>#DIV/0!</v>
      </c>
      <c r="S325" s="26">
        <v>0</v>
      </c>
      <c r="T325" s="26">
        <v>0</v>
      </c>
      <c r="U325" s="26">
        <v>0</v>
      </c>
      <c r="V325" s="26">
        <v>0</v>
      </c>
      <c r="W325" s="26">
        <v>0</v>
      </c>
      <c r="X325" s="26">
        <v>0</v>
      </c>
      <c r="Y325" s="26">
        <v>0</v>
      </c>
      <c r="Z325" s="26">
        <v>0</v>
      </c>
      <c r="AA325" s="7" t="s">
        <v>2145</v>
      </c>
      <c r="AB325" s="8"/>
    </row>
    <row r="326" spans="1:28" ht="120" x14ac:dyDescent="0.25">
      <c r="A326" s="7" t="s">
        <v>28</v>
      </c>
      <c r="B326" s="19" t="s">
        <v>38</v>
      </c>
      <c r="C326" s="20" t="s">
        <v>2146</v>
      </c>
      <c r="D326" s="20" t="s">
        <v>2146</v>
      </c>
      <c r="E326" s="20" t="s">
        <v>2147</v>
      </c>
      <c r="F326" s="21" t="s">
        <v>41</v>
      </c>
      <c r="G326" s="8" t="s">
        <v>32</v>
      </c>
      <c r="H326" s="19" t="s">
        <v>21</v>
      </c>
      <c r="I326" s="31" t="s">
        <v>2148</v>
      </c>
      <c r="J326" s="32" t="s">
        <v>43</v>
      </c>
      <c r="K326" s="33" t="s">
        <v>41</v>
      </c>
      <c r="L326" s="69" t="s">
        <v>2149</v>
      </c>
      <c r="M326" s="67">
        <v>39814</v>
      </c>
      <c r="N326" s="67">
        <v>41913</v>
      </c>
      <c r="O326" s="68">
        <v>42619</v>
      </c>
      <c r="P326" s="67">
        <v>40379</v>
      </c>
      <c r="Q326" s="52">
        <v>2948527.2399999993</v>
      </c>
      <c r="R326" s="25">
        <f t="shared" si="12"/>
        <v>0.35826720256966865</v>
      </c>
      <c r="S326" s="52">
        <v>623070.60000000009</v>
      </c>
      <c r="T326" s="52">
        <v>0</v>
      </c>
      <c r="U326" s="52">
        <v>0</v>
      </c>
      <c r="V326" s="52">
        <v>311535.26000000007</v>
      </c>
      <c r="W326" s="52">
        <v>908223.51</v>
      </c>
      <c r="X326" s="52">
        <f t="shared" ref="X326:X347" si="14">SUM(Q326,S326,T326,U326,V326,W326)</f>
        <v>4791356.6099999994</v>
      </c>
      <c r="Y326" s="52">
        <v>8915092.870000001</v>
      </c>
      <c r="Z326" s="52">
        <v>8229966.9599999981</v>
      </c>
      <c r="AA326" s="7" t="s">
        <v>2150</v>
      </c>
      <c r="AB326" s="8"/>
    </row>
    <row r="327" spans="1:28" ht="409.5" x14ac:dyDescent="0.25">
      <c r="A327" s="18" t="s">
        <v>28</v>
      </c>
      <c r="B327" s="19" t="s">
        <v>38</v>
      </c>
      <c r="C327" s="30" t="s">
        <v>2151</v>
      </c>
      <c r="D327" s="20" t="s">
        <v>2151</v>
      </c>
      <c r="E327" s="20" t="s">
        <v>2152</v>
      </c>
      <c r="F327" s="21" t="s">
        <v>41</v>
      </c>
      <c r="G327" s="7" t="s">
        <v>32</v>
      </c>
      <c r="H327" s="19" t="s">
        <v>19</v>
      </c>
      <c r="I327" s="34" t="s">
        <v>2153</v>
      </c>
      <c r="J327" s="35" t="s">
        <v>1134</v>
      </c>
      <c r="K327" s="36" t="s">
        <v>41</v>
      </c>
      <c r="L327" s="60" t="s">
        <v>2154</v>
      </c>
      <c r="M327" s="22">
        <v>40035</v>
      </c>
      <c r="N327" s="22">
        <v>40269</v>
      </c>
      <c r="O327" s="13">
        <v>42619</v>
      </c>
      <c r="P327" s="22">
        <v>40219</v>
      </c>
      <c r="Q327" s="52">
        <v>10000</v>
      </c>
      <c r="R327" s="25">
        <f t="shared" si="12"/>
        <v>0.22175407473112319</v>
      </c>
      <c r="S327" s="52">
        <v>6666.67</v>
      </c>
      <c r="T327" s="52">
        <v>3333.33</v>
      </c>
      <c r="U327" s="52">
        <v>0</v>
      </c>
      <c r="V327" s="52">
        <v>0</v>
      </c>
      <c r="W327" s="52">
        <v>0</v>
      </c>
      <c r="X327" s="52">
        <f t="shared" si="14"/>
        <v>20000</v>
      </c>
      <c r="Y327" s="52">
        <v>25095</v>
      </c>
      <c r="Z327" s="52">
        <v>45095</v>
      </c>
      <c r="AA327" s="7" t="s">
        <v>2155</v>
      </c>
      <c r="AB327" s="8"/>
    </row>
    <row r="328" spans="1:28" ht="409.5" x14ac:dyDescent="0.25">
      <c r="A328" s="7" t="s">
        <v>28</v>
      </c>
      <c r="B328" s="19" t="s">
        <v>38</v>
      </c>
      <c r="C328" s="20" t="s">
        <v>2156</v>
      </c>
      <c r="D328" s="30" t="s">
        <v>2157</v>
      </c>
      <c r="E328" s="20" t="s">
        <v>2158</v>
      </c>
      <c r="F328" s="21" t="s">
        <v>41</v>
      </c>
      <c r="G328" s="8" t="s">
        <v>32</v>
      </c>
      <c r="H328" s="19" t="s">
        <v>19</v>
      </c>
      <c r="I328" s="31" t="s">
        <v>2159</v>
      </c>
      <c r="J328" s="19" t="s">
        <v>534</v>
      </c>
      <c r="K328" s="9" t="s">
        <v>41</v>
      </c>
      <c r="L328" s="60" t="s">
        <v>2160</v>
      </c>
      <c r="M328" s="22">
        <v>40039</v>
      </c>
      <c r="N328" s="22">
        <v>40268</v>
      </c>
      <c r="O328" s="13">
        <v>42619</v>
      </c>
      <c r="P328" s="22">
        <v>40185</v>
      </c>
      <c r="Q328" s="52">
        <v>4375</v>
      </c>
      <c r="R328" s="25">
        <f t="shared" si="12"/>
        <v>0.24405686664453882</v>
      </c>
      <c r="S328" s="52">
        <v>2916.67</v>
      </c>
      <c r="T328" s="52">
        <v>1458.33</v>
      </c>
      <c r="U328" s="52">
        <v>0</v>
      </c>
      <c r="V328" s="52">
        <v>0</v>
      </c>
      <c r="W328" s="52">
        <v>0</v>
      </c>
      <c r="X328" s="52">
        <f t="shared" si="14"/>
        <v>8750</v>
      </c>
      <c r="Y328" s="52">
        <v>9176.1500000000015</v>
      </c>
      <c r="Z328" s="52">
        <v>17926.150000000001</v>
      </c>
      <c r="AA328" s="7" t="s">
        <v>2161</v>
      </c>
      <c r="AB328" s="8"/>
    </row>
    <row r="329" spans="1:28" ht="409.5" x14ac:dyDescent="0.25">
      <c r="A329" s="18" t="s">
        <v>28</v>
      </c>
      <c r="B329" s="19" t="s">
        <v>38</v>
      </c>
      <c r="C329" s="30" t="s">
        <v>2162</v>
      </c>
      <c r="D329" s="30" t="s">
        <v>2163</v>
      </c>
      <c r="E329" s="20" t="s">
        <v>645</v>
      </c>
      <c r="F329" s="21" t="s">
        <v>41</v>
      </c>
      <c r="G329" s="7" t="s">
        <v>32</v>
      </c>
      <c r="H329" s="19" t="s">
        <v>21</v>
      </c>
      <c r="I329" s="7" t="s">
        <v>646</v>
      </c>
      <c r="J329" s="19" t="s">
        <v>647</v>
      </c>
      <c r="K329" s="9" t="s">
        <v>648</v>
      </c>
      <c r="L329" s="60" t="s">
        <v>2164</v>
      </c>
      <c r="M329" s="22">
        <v>40037</v>
      </c>
      <c r="N329" s="22">
        <v>40329</v>
      </c>
      <c r="O329" s="13">
        <v>42619</v>
      </c>
      <c r="P329" s="22">
        <v>40219</v>
      </c>
      <c r="Q329" s="26">
        <v>0</v>
      </c>
      <c r="R329" s="25" t="e">
        <f t="shared" si="12"/>
        <v>#DIV/0!</v>
      </c>
      <c r="S329" s="26">
        <v>0</v>
      </c>
      <c r="T329" s="26">
        <v>0</v>
      </c>
      <c r="U329" s="26">
        <v>0</v>
      </c>
      <c r="V329" s="26">
        <v>0</v>
      </c>
      <c r="W329" s="26">
        <v>0</v>
      </c>
      <c r="X329" s="26">
        <f t="shared" si="14"/>
        <v>0</v>
      </c>
      <c r="Y329" s="26">
        <v>0</v>
      </c>
      <c r="Z329" s="26">
        <v>0</v>
      </c>
      <c r="AA329" s="7" t="s">
        <v>2165</v>
      </c>
      <c r="AB329" s="8"/>
    </row>
    <row r="330" spans="1:28" ht="409.5" x14ac:dyDescent="0.25">
      <c r="A330" s="7" t="s">
        <v>28</v>
      </c>
      <c r="B330" s="19" t="s">
        <v>38</v>
      </c>
      <c r="C330" s="20" t="s">
        <v>2166</v>
      </c>
      <c r="D330" s="30" t="s">
        <v>2167</v>
      </c>
      <c r="E330" s="20" t="s">
        <v>2168</v>
      </c>
      <c r="F330" s="21" t="s">
        <v>41</v>
      </c>
      <c r="G330" s="8" t="s">
        <v>32</v>
      </c>
      <c r="H330" s="19" t="s">
        <v>19</v>
      </c>
      <c r="I330" s="7" t="s">
        <v>2169</v>
      </c>
      <c r="J330" s="19" t="s">
        <v>258</v>
      </c>
      <c r="K330" s="9" t="s">
        <v>2170</v>
      </c>
      <c r="L330" s="60" t="s">
        <v>2164</v>
      </c>
      <c r="M330" s="22">
        <v>40070</v>
      </c>
      <c r="N330" s="22">
        <v>40252</v>
      </c>
      <c r="O330" s="13">
        <v>42619</v>
      </c>
      <c r="P330" s="22">
        <v>40219</v>
      </c>
      <c r="Q330" s="52">
        <v>1056.25</v>
      </c>
      <c r="R330" s="25">
        <f t="shared" si="12"/>
        <v>0.25</v>
      </c>
      <c r="S330" s="52">
        <v>704.17000000000007</v>
      </c>
      <c r="T330" s="52">
        <v>352.08000000000004</v>
      </c>
      <c r="U330" s="52">
        <v>0</v>
      </c>
      <c r="V330" s="52">
        <v>0</v>
      </c>
      <c r="W330" s="52">
        <v>0</v>
      </c>
      <c r="X330" s="52">
        <f t="shared" si="14"/>
        <v>2112.5</v>
      </c>
      <c r="Y330" s="52">
        <v>2112.5</v>
      </c>
      <c r="Z330" s="52">
        <v>4225</v>
      </c>
      <c r="AA330" s="7" t="s">
        <v>2171</v>
      </c>
      <c r="AB330" s="8"/>
    </row>
    <row r="331" spans="1:28" ht="409.5" x14ac:dyDescent="0.25">
      <c r="A331" s="18" t="s">
        <v>28</v>
      </c>
      <c r="B331" s="19" t="s">
        <v>38</v>
      </c>
      <c r="C331" s="20" t="s">
        <v>2172</v>
      </c>
      <c r="D331" s="30" t="s">
        <v>2173</v>
      </c>
      <c r="E331" s="20" t="s">
        <v>2174</v>
      </c>
      <c r="F331" s="21" t="s">
        <v>41</v>
      </c>
      <c r="G331" s="7" t="s">
        <v>32</v>
      </c>
      <c r="H331" s="19" t="s">
        <v>19</v>
      </c>
      <c r="I331" s="7" t="s">
        <v>2175</v>
      </c>
      <c r="J331" s="19" t="s">
        <v>1703</v>
      </c>
      <c r="K331" s="9" t="s">
        <v>2176</v>
      </c>
      <c r="L331" s="60" t="s">
        <v>2177</v>
      </c>
      <c r="M331" s="22">
        <v>40051</v>
      </c>
      <c r="N331" s="22">
        <v>40359</v>
      </c>
      <c r="O331" s="13">
        <v>42619</v>
      </c>
      <c r="P331" s="22"/>
      <c r="Q331" s="52">
        <v>10000</v>
      </c>
      <c r="R331" s="25">
        <f t="shared" si="12"/>
        <v>0.21949617725457696</v>
      </c>
      <c r="S331" s="52">
        <v>6666.67</v>
      </c>
      <c r="T331" s="52">
        <v>3333.33</v>
      </c>
      <c r="U331" s="52">
        <v>0</v>
      </c>
      <c r="V331" s="52">
        <v>0</v>
      </c>
      <c r="W331" s="52">
        <v>0</v>
      </c>
      <c r="X331" s="52">
        <f t="shared" si="14"/>
        <v>20000</v>
      </c>
      <c r="Y331" s="52">
        <v>25558.880000000005</v>
      </c>
      <c r="Z331" s="52">
        <v>45558.879999999997</v>
      </c>
      <c r="AA331" s="7" t="s">
        <v>2178</v>
      </c>
      <c r="AB331" s="8"/>
    </row>
    <row r="332" spans="1:28" ht="409.5" x14ac:dyDescent="0.25">
      <c r="A332" s="7" t="s">
        <v>28</v>
      </c>
      <c r="B332" s="19" t="s">
        <v>38</v>
      </c>
      <c r="C332" s="20" t="s">
        <v>2179</v>
      </c>
      <c r="D332" s="30" t="s">
        <v>2180</v>
      </c>
      <c r="E332" s="20" t="s">
        <v>2181</v>
      </c>
      <c r="F332" s="21" t="s">
        <v>41</v>
      </c>
      <c r="G332" s="8" t="s">
        <v>32</v>
      </c>
      <c r="H332" s="19" t="s">
        <v>19</v>
      </c>
      <c r="I332" s="7" t="s">
        <v>2182</v>
      </c>
      <c r="J332" s="19" t="s">
        <v>1703</v>
      </c>
      <c r="K332" s="9" t="s">
        <v>2176</v>
      </c>
      <c r="L332" s="60" t="s">
        <v>2183</v>
      </c>
      <c r="M332" s="22">
        <v>40051</v>
      </c>
      <c r="N332" s="22">
        <v>40359</v>
      </c>
      <c r="O332" s="13">
        <v>42619</v>
      </c>
      <c r="P332" s="22"/>
      <c r="Q332" s="52">
        <v>10000.000000000002</v>
      </c>
      <c r="R332" s="25">
        <f t="shared" si="12"/>
        <v>0.23598686402720082</v>
      </c>
      <c r="S332" s="52">
        <v>6666.670000000001</v>
      </c>
      <c r="T332" s="52">
        <v>3333.33</v>
      </c>
      <c r="U332" s="52">
        <v>0</v>
      </c>
      <c r="V332" s="52">
        <v>0</v>
      </c>
      <c r="W332" s="52">
        <v>0</v>
      </c>
      <c r="X332" s="52">
        <f t="shared" si="14"/>
        <v>20000</v>
      </c>
      <c r="Y332" s="52">
        <v>21262.87</v>
      </c>
      <c r="Z332" s="52">
        <v>42375.240000000005</v>
      </c>
      <c r="AA332" s="7" t="s">
        <v>2184</v>
      </c>
      <c r="AB332" s="8"/>
    </row>
    <row r="333" spans="1:28" ht="210" x14ac:dyDescent="0.25">
      <c r="A333" s="18" t="s">
        <v>28</v>
      </c>
      <c r="B333" s="19" t="s">
        <v>83</v>
      </c>
      <c r="C333" s="20" t="s">
        <v>2185</v>
      </c>
      <c r="D333" s="30" t="s">
        <v>2186</v>
      </c>
      <c r="E333" s="20" t="s">
        <v>2187</v>
      </c>
      <c r="F333" s="21" t="s">
        <v>41</v>
      </c>
      <c r="G333" s="7" t="s">
        <v>32</v>
      </c>
      <c r="H333" s="19" t="s">
        <v>21</v>
      </c>
      <c r="I333" s="7" t="s">
        <v>2188</v>
      </c>
      <c r="J333" s="19" t="s">
        <v>1098</v>
      </c>
      <c r="K333" s="9" t="s">
        <v>2189</v>
      </c>
      <c r="L333" s="8" t="s">
        <v>2190</v>
      </c>
      <c r="M333" s="22">
        <v>40396</v>
      </c>
      <c r="N333" s="22">
        <v>42309</v>
      </c>
      <c r="O333" s="13">
        <v>42619</v>
      </c>
      <c r="P333" s="22">
        <v>40617</v>
      </c>
      <c r="Q333" s="26">
        <v>0</v>
      </c>
      <c r="R333" s="25">
        <v>0</v>
      </c>
      <c r="S333" s="26">
        <v>0</v>
      </c>
      <c r="T333" s="26">
        <v>0</v>
      </c>
      <c r="U333" s="26">
        <v>0</v>
      </c>
      <c r="V333" s="26">
        <v>0</v>
      </c>
      <c r="W333" s="26">
        <v>0</v>
      </c>
      <c r="X333" s="26">
        <f t="shared" si="14"/>
        <v>0</v>
      </c>
      <c r="Y333" s="26">
        <v>0</v>
      </c>
      <c r="Z333" s="26">
        <v>0</v>
      </c>
      <c r="AA333" s="7" t="s">
        <v>2191</v>
      </c>
      <c r="AB333" s="8"/>
    </row>
    <row r="334" spans="1:28" ht="255" x14ac:dyDescent="0.25">
      <c r="A334" s="7" t="s">
        <v>28</v>
      </c>
      <c r="B334" s="19" t="s">
        <v>83</v>
      </c>
      <c r="C334" s="20" t="s">
        <v>2192</v>
      </c>
      <c r="D334" s="30" t="s">
        <v>2193</v>
      </c>
      <c r="E334" s="20" t="s">
        <v>1747</v>
      </c>
      <c r="F334" s="21" t="s">
        <v>41</v>
      </c>
      <c r="G334" s="8" t="s">
        <v>32</v>
      </c>
      <c r="H334" s="19" t="s">
        <v>21</v>
      </c>
      <c r="I334" s="7" t="s">
        <v>1748</v>
      </c>
      <c r="J334" s="19" t="s">
        <v>43</v>
      </c>
      <c r="K334" s="9" t="s">
        <v>1749</v>
      </c>
      <c r="L334" s="8" t="s">
        <v>2194</v>
      </c>
      <c r="M334" s="22">
        <v>39717</v>
      </c>
      <c r="N334" s="22">
        <v>41760</v>
      </c>
      <c r="O334" s="13">
        <v>42619</v>
      </c>
      <c r="P334" s="22">
        <v>39974</v>
      </c>
      <c r="Q334" s="52">
        <v>44833.29</v>
      </c>
      <c r="R334" s="25">
        <f t="shared" ref="R334:R347" si="15">(Q334/Z334)</f>
        <v>0.33333301115241637</v>
      </c>
      <c r="S334" s="52">
        <v>0</v>
      </c>
      <c r="T334" s="52">
        <v>0</v>
      </c>
      <c r="U334" s="52">
        <v>0</v>
      </c>
      <c r="V334" s="52">
        <v>0</v>
      </c>
      <c r="W334" s="52">
        <v>89666.69</v>
      </c>
      <c r="X334" s="52">
        <f t="shared" si="14"/>
        <v>134499.98000000001</v>
      </c>
      <c r="Y334" s="52">
        <v>0</v>
      </c>
      <c r="Z334" s="52">
        <v>134500</v>
      </c>
      <c r="AA334" s="7" t="s">
        <v>2195</v>
      </c>
      <c r="AB334" s="8"/>
    </row>
    <row r="335" spans="1:28" ht="409.5" x14ac:dyDescent="0.25">
      <c r="A335" s="18" t="s">
        <v>28</v>
      </c>
      <c r="B335" s="19" t="s">
        <v>38</v>
      </c>
      <c r="C335" s="20" t="s">
        <v>2196</v>
      </c>
      <c r="D335" s="30" t="s">
        <v>2197</v>
      </c>
      <c r="E335" s="20" t="s">
        <v>2198</v>
      </c>
      <c r="F335" s="21" t="s">
        <v>41</v>
      </c>
      <c r="G335" s="7" t="s">
        <v>32</v>
      </c>
      <c r="H335" s="19" t="s">
        <v>21</v>
      </c>
      <c r="I335" s="7" t="s">
        <v>2199</v>
      </c>
      <c r="J335" s="19" t="s">
        <v>2200</v>
      </c>
      <c r="K335" s="9" t="s">
        <v>2201</v>
      </c>
      <c r="L335" s="60" t="s">
        <v>2202</v>
      </c>
      <c r="M335" s="22">
        <v>40063</v>
      </c>
      <c r="N335" s="22">
        <v>40908</v>
      </c>
      <c r="O335" s="13">
        <v>42619</v>
      </c>
      <c r="P335" s="22">
        <v>40352</v>
      </c>
      <c r="Q335" s="26">
        <v>0</v>
      </c>
      <c r="R335" s="25" t="e">
        <f t="shared" si="15"/>
        <v>#DIV/0!</v>
      </c>
      <c r="S335" s="52">
        <v>0</v>
      </c>
      <c r="T335" s="52">
        <v>0</v>
      </c>
      <c r="U335" s="52">
        <v>0</v>
      </c>
      <c r="V335" s="52">
        <v>0</v>
      </c>
      <c r="W335" s="52">
        <v>0</v>
      </c>
      <c r="X335" s="52">
        <f t="shared" si="14"/>
        <v>0</v>
      </c>
      <c r="Y335" s="52">
        <v>0</v>
      </c>
      <c r="Z335" s="52">
        <v>0</v>
      </c>
      <c r="AA335" s="7" t="s">
        <v>2203</v>
      </c>
      <c r="AB335" s="8"/>
    </row>
    <row r="336" spans="1:28" ht="409.5" x14ac:dyDescent="0.25">
      <c r="A336" s="7" t="s">
        <v>28</v>
      </c>
      <c r="B336" s="19" t="s">
        <v>38</v>
      </c>
      <c r="C336" s="20" t="s">
        <v>2204</v>
      </c>
      <c r="D336" s="30" t="s">
        <v>2204</v>
      </c>
      <c r="E336" s="20" t="s">
        <v>2205</v>
      </c>
      <c r="F336" s="21" t="s">
        <v>41</v>
      </c>
      <c r="G336" s="8" t="s">
        <v>32</v>
      </c>
      <c r="H336" s="19" t="s">
        <v>21</v>
      </c>
      <c r="I336" s="7" t="s">
        <v>2206</v>
      </c>
      <c r="J336" s="19" t="s">
        <v>153</v>
      </c>
      <c r="K336" s="9" t="s">
        <v>2207</v>
      </c>
      <c r="L336" s="60" t="s">
        <v>2208</v>
      </c>
      <c r="M336" s="22">
        <v>40067</v>
      </c>
      <c r="N336" s="22">
        <v>40359</v>
      </c>
      <c r="O336" s="13">
        <v>42619</v>
      </c>
      <c r="P336" s="22">
        <v>40184</v>
      </c>
      <c r="Q336" s="52">
        <v>10000</v>
      </c>
      <c r="R336" s="25">
        <f t="shared" si="15"/>
        <v>0.20833333333333334</v>
      </c>
      <c r="S336" s="52">
        <v>6666.67</v>
      </c>
      <c r="T336" s="52">
        <v>0</v>
      </c>
      <c r="U336" s="52">
        <v>0</v>
      </c>
      <c r="V336" s="52">
        <v>3333.33</v>
      </c>
      <c r="W336" s="52">
        <v>0</v>
      </c>
      <c r="X336" s="52">
        <f t="shared" si="14"/>
        <v>20000</v>
      </c>
      <c r="Y336" s="52">
        <v>27000</v>
      </c>
      <c r="Z336" s="52">
        <v>48000</v>
      </c>
      <c r="AA336" s="7" t="s">
        <v>2209</v>
      </c>
      <c r="AB336" s="8"/>
    </row>
    <row r="337" spans="1:28" ht="409.5" x14ac:dyDescent="0.25">
      <c r="A337" s="18" t="s">
        <v>28</v>
      </c>
      <c r="B337" s="19" t="s">
        <v>38</v>
      </c>
      <c r="C337" s="20" t="s">
        <v>2210</v>
      </c>
      <c r="D337" s="20" t="s">
        <v>2210</v>
      </c>
      <c r="E337" s="20" t="s">
        <v>2211</v>
      </c>
      <c r="F337" s="21" t="s">
        <v>41</v>
      </c>
      <c r="G337" s="7" t="s">
        <v>32</v>
      </c>
      <c r="H337" s="19" t="s">
        <v>19</v>
      </c>
      <c r="I337" s="31" t="s">
        <v>2212</v>
      </c>
      <c r="J337" s="19" t="s">
        <v>2213</v>
      </c>
      <c r="K337" s="9" t="s">
        <v>41</v>
      </c>
      <c r="L337" s="60" t="s">
        <v>2214</v>
      </c>
      <c r="M337" s="22">
        <v>40067</v>
      </c>
      <c r="N337" s="22">
        <v>40268</v>
      </c>
      <c r="O337" s="13">
        <v>42619</v>
      </c>
      <c r="P337" s="22">
        <v>40211</v>
      </c>
      <c r="Q337" s="52">
        <v>10000</v>
      </c>
      <c r="R337" s="25">
        <f t="shared" si="15"/>
        <v>0.19047619047619047</v>
      </c>
      <c r="S337" s="52">
        <v>6666.67</v>
      </c>
      <c r="T337" s="52">
        <v>3333.33</v>
      </c>
      <c r="U337" s="52">
        <v>0</v>
      </c>
      <c r="V337" s="52">
        <v>0</v>
      </c>
      <c r="W337" s="52">
        <v>0</v>
      </c>
      <c r="X337" s="52">
        <f t="shared" si="14"/>
        <v>20000</v>
      </c>
      <c r="Y337" s="52">
        <v>32500</v>
      </c>
      <c r="Z337" s="52">
        <v>52500</v>
      </c>
      <c r="AA337" s="7" t="s">
        <v>2215</v>
      </c>
      <c r="AB337" s="8"/>
    </row>
    <row r="338" spans="1:28" ht="409.5" x14ac:dyDescent="0.25">
      <c r="A338" s="7" t="s">
        <v>28</v>
      </c>
      <c r="B338" s="19" t="s">
        <v>38</v>
      </c>
      <c r="C338" s="20" t="s">
        <v>2216</v>
      </c>
      <c r="D338" s="20" t="s">
        <v>2216</v>
      </c>
      <c r="E338" s="20" t="s">
        <v>510</v>
      </c>
      <c r="F338" s="21" t="s">
        <v>41</v>
      </c>
      <c r="G338" s="8" t="s">
        <v>32</v>
      </c>
      <c r="H338" s="19" t="s">
        <v>19</v>
      </c>
      <c r="I338" s="7" t="s">
        <v>511</v>
      </c>
      <c r="J338" s="19" t="s">
        <v>146</v>
      </c>
      <c r="K338" s="9" t="s">
        <v>512</v>
      </c>
      <c r="L338" s="60" t="s">
        <v>2217</v>
      </c>
      <c r="M338" s="22">
        <v>39752</v>
      </c>
      <c r="N338" s="22">
        <v>40999</v>
      </c>
      <c r="O338" s="13">
        <v>42619</v>
      </c>
      <c r="P338" s="22">
        <v>40038</v>
      </c>
      <c r="Q338" s="52">
        <v>217373.83000000002</v>
      </c>
      <c r="R338" s="25">
        <f t="shared" si="15"/>
        <v>0.24999933582337652</v>
      </c>
      <c r="S338" s="52">
        <v>144915.96</v>
      </c>
      <c r="T338" s="52">
        <v>72457.929999999993</v>
      </c>
      <c r="U338" s="52">
        <v>0</v>
      </c>
      <c r="V338" s="52">
        <v>0</v>
      </c>
      <c r="W338" s="52">
        <v>0</v>
      </c>
      <c r="X338" s="52">
        <f t="shared" si="14"/>
        <v>434747.72000000003</v>
      </c>
      <c r="Y338" s="52">
        <v>434750.01000000007</v>
      </c>
      <c r="Z338" s="52">
        <v>869497.63000000012</v>
      </c>
      <c r="AA338" s="7" t="s">
        <v>2218</v>
      </c>
      <c r="AB338" s="8"/>
    </row>
    <row r="339" spans="1:28" ht="409.5" x14ac:dyDescent="0.25">
      <c r="A339" s="18" t="s">
        <v>28</v>
      </c>
      <c r="B339" s="19" t="s">
        <v>110</v>
      </c>
      <c r="C339" s="20" t="s">
        <v>2219</v>
      </c>
      <c r="D339" s="30" t="s">
        <v>2220</v>
      </c>
      <c r="E339" s="20" t="s">
        <v>1726</v>
      </c>
      <c r="F339" s="21" t="s">
        <v>41</v>
      </c>
      <c r="G339" s="7" t="s">
        <v>32</v>
      </c>
      <c r="H339" s="19" t="s">
        <v>19</v>
      </c>
      <c r="I339" s="7" t="s">
        <v>1727</v>
      </c>
      <c r="J339" s="19" t="s">
        <v>60</v>
      </c>
      <c r="K339" s="8" t="s">
        <v>1728</v>
      </c>
      <c r="L339" s="60" t="s">
        <v>2221</v>
      </c>
      <c r="M339" s="22">
        <v>40071</v>
      </c>
      <c r="N339" s="22">
        <v>41516</v>
      </c>
      <c r="O339" s="13">
        <v>42619</v>
      </c>
      <c r="P339" s="22">
        <v>40570</v>
      </c>
      <c r="Q339" s="52">
        <v>1558494.1300000004</v>
      </c>
      <c r="R339" s="25">
        <f t="shared" si="15"/>
        <v>0.28535871034149002</v>
      </c>
      <c r="S339" s="52">
        <v>0</v>
      </c>
      <c r="T339" s="52">
        <v>0</v>
      </c>
      <c r="U339" s="52">
        <v>0</v>
      </c>
      <c r="V339" s="52">
        <v>0</v>
      </c>
      <c r="W339" s="52">
        <v>4160058.6299999994</v>
      </c>
      <c r="X339" s="52">
        <f t="shared" si="14"/>
        <v>5718552.7599999998</v>
      </c>
      <c r="Y339" s="52">
        <v>0</v>
      </c>
      <c r="Z339" s="52">
        <v>5461526.3999999985</v>
      </c>
      <c r="AA339" s="7" t="s">
        <v>2222</v>
      </c>
      <c r="AB339" s="8"/>
    </row>
    <row r="340" spans="1:28" ht="409.5" x14ac:dyDescent="0.25">
      <c r="A340" s="7" t="s">
        <v>28</v>
      </c>
      <c r="B340" s="19" t="s">
        <v>38</v>
      </c>
      <c r="C340" s="20" t="s">
        <v>2223</v>
      </c>
      <c r="D340" s="30" t="s">
        <v>2224</v>
      </c>
      <c r="E340" s="20" t="s">
        <v>2225</v>
      </c>
      <c r="F340" s="21" t="s">
        <v>41</v>
      </c>
      <c r="G340" s="8" t="s">
        <v>32</v>
      </c>
      <c r="H340" s="19" t="s">
        <v>20</v>
      </c>
      <c r="I340" s="7" t="s">
        <v>2226</v>
      </c>
      <c r="J340" s="19" t="s">
        <v>2227</v>
      </c>
      <c r="K340" s="36" t="s">
        <v>2228</v>
      </c>
      <c r="L340" s="60" t="s">
        <v>2229</v>
      </c>
      <c r="M340" s="22">
        <v>39875</v>
      </c>
      <c r="N340" s="22">
        <v>40117</v>
      </c>
      <c r="O340" s="13">
        <v>42619</v>
      </c>
      <c r="P340" s="22">
        <v>39932</v>
      </c>
      <c r="Q340" s="52">
        <v>10000</v>
      </c>
      <c r="R340" s="25">
        <f t="shared" si="15"/>
        <v>0.23809523809523808</v>
      </c>
      <c r="S340" s="52">
        <v>6666.67</v>
      </c>
      <c r="T340" s="52">
        <v>0</v>
      </c>
      <c r="U340" s="52">
        <v>3333.33</v>
      </c>
      <c r="V340" s="52">
        <v>0</v>
      </c>
      <c r="W340" s="52">
        <v>0</v>
      </c>
      <c r="X340" s="52">
        <f t="shared" si="14"/>
        <v>20000</v>
      </c>
      <c r="Y340" s="52">
        <v>22000</v>
      </c>
      <c r="Z340" s="52">
        <v>42000</v>
      </c>
      <c r="AA340" s="7" t="s">
        <v>2230</v>
      </c>
      <c r="AB340" s="8"/>
    </row>
    <row r="341" spans="1:28" ht="409.5" x14ac:dyDescent="0.25">
      <c r="A341" s="18" t="s">
        <v>28</v>
      </c>
      <c r="B341" s="19" t="s">
        <v>38</v>
      </c>
      <c r="C341" s="20" t="s">
        <v>2231</v>
      </c>
      <c r="D341" s="30" t="s">
        <v>2232</v>
      </c>
      <c r="E341" s="20" t="s">
        <v>2233</v>
      </c>
      <c r="F341" s="21" t="s">
        <v>41</v>
      </c>
      <c r="G341" s="7" t="s">
        <v>32</v>
      </c>
      <c r="H341" s="19" t="s">
        <v>19</v>
      </c>
      <c r="I341" s="7" t="s">
        <v>2234</v>
      </c>
      <c r="J341" s="19" t="s">
        <v>2235</v>
      </c>
      <c r="K341" s="9" t="s">
        <v>41</v>
      </c>
      <c r="L341" s="60" t="s">
        <v>2236</v>
      </c>
      <c r="M341" s="22">
        <v>39989</v>
      </c>
      <c r="N341" s="22">
        <v>40908</v>
      </c>
      <c r="O341" s="13">
        <v>42619</v>
      </c>
      <c r="P341" s="22">
        <v>40259</v>
      </c>
      <c r="Q341" s="52">
        <v>42061.689999999995</v>
      </c>
      <c r="R341" s="25">
        <f t="shared" si="15"/>
        <v>0.17804417485385821</v>
      </c>
      <c r="S341" s="52">
        <v>28041.240000000013</v>
      </c>
      <c r="T341" s="52">
        <v>14020.600000000006</v>
      </c>
      <c r="U341" s="52">
        <v>0</v>
      </c>
      <c r="V341" s="52">
        <v>0</v>
      </c>
      <c r="W341" s="52">
        <v>0</v>
      </c>
      <c r="X341" s="52">
        <f t="shared" si="14"/>
        <v>84123.530000000013</v>
      </c>
      <c r="Y341" s="52">
        <v>156229.19</v>
      </c>
      <c r="Z341" s="52">
        <v>236242.99999999985</v>
      </c>
      <c r="AA341" s="7" t="s">
        <v>2237</v>
      </c>
      <c r="AB341" s="8"/>
    </row>
    <row r="342" spans="1:28" ht="409.5" x14ac:dyDescent="0.25">
      <c r="A342" s="7" t="s">
        <v>28</v>
      </c>
      <c r="B342" s="19" t="s">
        <v>38</v>
      </c>
      <c r="C342" s="20" t="s">
        <v>2238</v>
      </c>
      <c r="D342" s="20" t="s">
        <v>2239</v>
      </c>
      <c r="E342" s="20" t="s">
        <v>2240</v>
      </c>
      <c r="F342" s="21" t="s">
        <v>41</v>
      </c>
      <c r="G342" s="8" t="s">
        <v>32</v>
      </c>
      <c r="H342" s="19" t="s">
        <v>19</v>
      </c>
      <c r="I342" s="7" t="s">
        <v>2241</v>
      </c>
      <c r="J342" s="19" t="s">
        <v>2242</v>
      </c>
      <c r="K342" s="9" t="s">
        <v>2243</v>
      </c>
      <c r="L342" s="60" t="s">
        <v>2244</v>
      </c>
      <c r="M342" s="22">
        <v>40057</v>
      </c>
      <c r="N342" s="22">
        <v>41882</v>
      </c>
      <c r="O342" s="13">
        <v>42619</v>
      </c>
      <c r="P342" s="22">
        <v>40478</v>
      </c>
      <c r="Q342" s="52">
        <v>3112980.9699999979</v>
      </c>
      <c r="R342" s="25">
        <f t="shared" si="15"/>
        <v>0.28259363522056952</v>
      </c>
      <c r="S342" s="52">
        <v>0</v>
      </c>
      <c r="T342" s="52">
        <v>0</v>
      </c>
      <c r="U342" s="52">
        <v>0</v>
      </c>
      <c r="V342" s="52">
        <v>0</v>
      </c>
      <c r="W342" s="52">
        <v>7902769.5000000037</v>
      </c>
      <c r="X342" s="52">
        <f t="shared" si="14"/>
        <v>11015750.470000003</v>
      </c>
      <c r="Y342" s="52">
        <v>0</v>
      </c>
      <c r="Z342" s="52">
        <v>11015750.470000003</v>
      </c>
      <c r="AA342" s="7" t="s">
        <v>2245</v>
      </c>
      <c r="AB342" s="8"/>
    </row>
    <row r="343" spans="1:28" ht="255" x14ac:dyDescent="0.25">
      <c r="A343" s="18" t="s">
        <v>28</v>
      </c>
      <c r="B343" s="19" t="s">
        <v>110</v>
      </c>
      <c r="C343" s="20" t="s">
        <v>2246</v>
      </c>
      <c r="D343" s="30" t="s">
        <v>2247</v>
      </c>
      <c r="E343" s="20" t="s">
        <v>1726</v>
      </c>
      <c r="F343" s="21" t="s">
        <v>41</v>
      </c>
      <c r="G343" s="7" t="s">
        <v>32</v>
      </c>
      <c r="H343" s="19" t="s">
        <v>19</v>
      </c>
      <c r="I343" s="7" t="s">
        <v>1727</v>
      </c>
      <c r="J343" s="19" t="s">
        <v>60</v>
      </c>
      <c r="K343" s="9" t="s">
        <v>1728</v>
      </c>
      <c r="L343" s="8" t="s">
        <v>2248</v>
      </c>
      <c r="M343" s="22">
        <v>39814</v>
      </c>
      <c r="N343" s="22">
        <v>41182</v>
      </c>
      <c r="O343" s="13">
        <v>42619</v>
      </c>
      <c r="P343" s="22">
        <v>40562</v>
      </c>
      <c r="Q343" s="52">
        <v>292544.15000000008</v>
      </c>
      <c r="R343" s="25">
        <f t="shared" si="15"/>
        <v>0.40000013399691348</v>
      </c>
      <c r="S343" s="52">
        <v>0</v>
      </c>
      <c r="T343" s="52">
        <v>0</v>
      </c>
      <c r="U343" s="52">
        <v>0</v>
      </c>
      <c r="V343" s="52">
        <v>0</v>
      </c>
      <c r="W343" s="52">
        <v>437150.79</v>
      </c>
      <c r="X343" s="52">
        <f t="shared" si="14"/>
        <v>729694.94000000006</v>
      </c>
      <c r="Y343" s="52">
        <v>1764.0000000000005</v>
      </c>
      <c r="Z343" s="52">
        <v>731360.13</v>
      </c>
      <c r="AA343" s="7" t="s">
        <v>2249</v>
      </c>
      <c r="AB343" s="8"/>
    </row>
    <row r="344" spans="1:28" ht="225" x14ac:dyDescent="0.25">
      <c r="A344" s="7" t="s">
        <v>28</v>
      </c>
      <c r="B344" s="19" t="s">
        <v>38</v>
      </c>
      <c r="C344" s="20" t="s">
        <v>2250</v>
      </c>
      <c r="D344" s="30" t="s">
        <v>2250</v>
      </c>
      <c r="E344" s="20" t="s">
        <v>2251</v>
      </c>
      <c r="F344" s="21" t="s">
        <v>41</v>
      </c>
      <c r="G344" s="8" t="s">
        <v>32</v>
      </c>
      <c r="H344" s="19" t="s">
        <v>19</v>
      </c>
      <c r="I344" s="31" t="s">
        <v>2252</v>
      </c>
      <c r="J344" s="19" t="s">
        <v>146</v>
      </c>
      <c r="K344" s="8" t="s">
        <v>2253</v>
      </c>
      <c r="L344" s="8" t="s">
        <v>2254</v>
      </c>
      <c r="M344" s="22">
        <v>39534</v>
      </c>
      <c r="N344" s="22">
        <v>40422</v>
      </c>
      <c r="O344" s="13">
        <v>42619</v>
      </c>
      <c r="P344" s="22">
        <v>40080</v>
      </c>
      <c r="Q344" s="52">
        <v>51524</v>
      </c>
      <c r="R344" s="25">
        <f t="shared" si="15"/>
        <v>0.16391652193853271</v>
      </c>
      <c r="S344" s="52">
        <v>34350</v>
      </c>
      <c r="T344" s="52">
        <v>17175.000000000004</v>
      </c>
      <c r="U344" s="52">
        <v>0</v>
      </c>
      <c r="V344" s="52">
        <v>0</v>
      </c>
      <c r="W344" s="52">
        <v>0</v>
      </c>
      <c r="X344" s="52">
        <f t="shared" si="14"/>
        <v>103049</v>
      </c>
      <c r="Y344" s="52">
        <v>211281.72999999995</v>
      </c>
      <c r="Z344" s="52">
        <v>314330.73</v>
      </c>
      <c r="AA344" s="7" t="s">
        <v>2255</v>
      </c>
      <c r="AB344" s="8"/>
    </row>
    <row r="345" spans="1:28" ht="270" x14ac:dyDescent="0.25">
      <c r="A345" s="18" t="s">
        <v>28</v>
      </c>
      <c r="B345" s="19" t="s">
        <v>38</v>
      </c>
      <c r="C345" s="20" t="s">
        <v>2256</v>
      </c>
      <c r="D345" s="30" t="s">
        <v>2257</v>
      </c>
      <c r="E345" s="20" t="s">
        <v>2258</v>
      </c>
      <c r="F345" s="21" t="s">
        <v>41</v>
      </c>
      <c r="G345" s="7" t="s">
        <v>32</v>
      </c>
      <c r="H345" s="19" t="s">
        <v>20</v>
      </c>
      <c r="I345" s="7" t="s">
        <v>2259</v>
      </c>
      <c r="J345" s="19" t="s">
        <v>2260</v>
      </c>
      <c r="K345" s="8" t="s">
        <v>2261</v>
      </c>
      <c r="L345" s="8" t="s">
        <v>2262</v>
      </c>
      <c r="M345" s="22">
        <v>40455</v>
      </c>
      <c r="N345" s="22">
        <v>40725</v>
      </c>
      <c r="O345" s="13">
        <v>42619</v>
      </c>
      <c r="P345" s="22">
        <v>40456</v>
      </c>
      <c r="Q345" s="52">
        <v>10000</v>
      </c>
      <c r="R345" s="25">
        <f t="shared" si="15"/>
        <v>0.2363985717743888</v>
      </c>
      <c r="S345" s="52">
        <v>6666.67</v>
      </c>
      <c r="T345" s="52">
        <v>0</v>
      </c>
      <c r="U345" s="52">
        <v>3333.33</v>
      </c>
      <c r="V345" s="52">
        <v>0</v>
      </c>
      <c r="W345" s="52">
        <v>0</v>
      </c>
      <c r="X345" s="52">
        <f t="shared" si="14"/>
        <v>20000</v>
      </c>
      <c r="Y345" s="52">
        <v>21152.16</v>
      </c>
      <c r="Z345" s="52">
        <v>42301.439999999995</v>
      </c>
      <c r="AA345" s="7" t="s">
        <v>2263</v>
      </c>
      <c r="AB345" s="8"/>
    </row>
    <row r="346" spans="1:28" ht="409.5" x14ac:dyDescent="0.25">
      <c r="A346" s="7" t="s">
        <v>28</v>
      </c>
      <c r="B346" s="19" t="s">
        <v>38</v>
      </c>
      <c r="C346" s="20" t="s">
        <v>2264</v>
      </c>
      <c r="D346" s="30" t="s">
        <v>2265</v>
      </c>
      <c r="E346" s="20" t="s">
        <v>2266</v>
      </c>
      <c r="F346" s="21" t="s">
        <v>41</v>
      </c>
      <c r="G346" s="8" t="s">
        <v>32</v>
      </c>
      <c r="H346" s="19" t="s">
        <v>20</v>
      </c>
      <c r="I346" s="31" t="s">
        <v>2267</v>
      </c>
      <c r="J346" s="32" t="s">
        <v>2268</v>
      </c>
      <c r="K346" s="33" t="s">
        <v>2269</v>
      </c>
      <c r="L346" s="66" t="s">
        <v>2270</v>
      </c>
      <c r="M346" s="67">
        <v>40429</v>
      </c>
      <c r="N346" s="67">
        <v>40755</v>
      </c>
      <c r="O346" s="68">
        <v>42619</v>
      </c>
      <c r="P346" s="67">
        <v>40526</v>
      </c>
      <c r="Q346" s="52">
        <v>9763.5</v>
      </c>
      <c r="R346" s="25">
        <f t="shared" si="15"/>
        <v>0.25</v>
      </c>
      <c r="S346" s="52">
        <v>6509</v>
      </c>
      <c r="T346" s="52">
        <v>0</v>
      </c>
      <c r="U346" s="52">
        <v>3254.5</v>
      </c>
      <c r="V346" s="52">
        <v>0</v>
      </c>
      <c r="W346" s="52">
        <v>0</v>
      </c>
      <c r="X346" s="52">
        <f t="shared" si="14"/>
        <v>19527</v>
      </c>
      <c r="Y346" s="52">
        <v>19527</v>
      </c>
      <c r="Z346" s="52">
        <v>39054</v>
      </c>
      <c r="AA346" s="7" t="s">
        <v>2271</v>
      </c>
      <c r="AB346" s="8"/>
    </row>
    <row r="347" spans="1:28" ht="409.5" x14ac:dyDescent="0.25">
      <c r="A347" s="18" t="s">
        <v>28</v>
      </c>
      <c r="B347" s="19" t="s">
        <v>38</v>
      </c>
      <c r="C347" s="20" t="s">
        <v>2272</v>
      </c>
      <c r="D347" s="30" t="s">
        <v>2273</v>
      </c>
      <c r="E347" s="20" t="s">
        <v>2274</v>
      </c>
      <c r="F347" s="21" t="s">
        <v>41</v>
      </c>
      <c r="G347" s="7" t="s">
        <v>32</v>
      </c>
      <c r="H347" s="19" t="s">
        <v>19</v>
      </c>
      <c r="I347" s="46" t="s">
        <v>2275</v>
      </c>
      <c r="J347" s="35" t="s">
        <v>2276</v>
      </c>
      <c r="K347" s="36" t="s">
        <v>2277</v>
      </c>
      <c r="L347" s="60" t="s">
        <v>2278</v>
      </c>
      <c r="M347" s="70">
        <v>40179</v>
      </c>
      <c r="N347" s="22">
        <v>40892</v>
      </c>
      <c r="O347" s="13">
        <v>42619</v>
      </c>
      <c r="P347" s="22">
        <v>40591</v>
      </c>
      <c r="Q347" s="52">
        <v>8712</v>
      </c>
      <c r="R347" s="25">
        <f t="shared" si="15"/>
        <v>0.24998565279770446</v>
      </c>
      <c r="S347" s="52">
        <v>5808</v>
      </c>
      <c r="T347" s="52">
        <v>0</v>
      </c>
      <c r="U347" s="52">
        <v>0</v>
      </c>
      <c r="V347" s="52">
        <v>0</v>
      </c>
      <c r="W347" s="52">
        <v>0</v>
      </c>
      <c r="X347" s="52">
        <f t="shared" si="14"/>
        <v>14520</v>
      </c>
      <c r="Y347" s="52">
        <v>20330.850000000002</v>
      </c>
      <c r="Z347" s="52">
        <v>34850</v>
      </c>
      <c r="AA347" s="7" t="s">
        <v>2279</v>
      </c>
      <c r="AB347" s="8"/>
    </row>
    <row r="348" spans="1:28" ht="409.5" x14ac:dyDescent="0.25">
      <c r="A348" s="7" t="s">
        <v>28</v>
      </c>
      <c r="B348" s="19" t="s">
        <v>38</v>
      </c>
      <c r="C348" s="20" t="s">
        <v>2280</v>
      </c>
      <c r="D348" s="30" t="s">
        <v>2281</v>
      </c>
      <c r="E348" s="20" t="s">
        <v>2282</v>
      </c>
      <c r="F348" s="21" t="s">
        <v>41</v>
      </c>
      <c r="G348" s="8" t="s">
        <v>32</v>
      </c>
      <c r="H348" s="19" t="s">
        <v>19</v>
      </c>
      <c r="I348" s="7" t="s">
        <v>2283</v>
      </c>
      <c r="J348" s="19" t="s">
        <v>2284</v>
      </c>
      <c r="K348" s="9" t="s">
        <v>2285</v>
      </c>
      <c r="L348" s="60" t="s">
        <v>2286</v>
      </c>
      <c r="M348" s="22">
        <v>39674</v>
      </c>
      <c r="N348" s="22">
        <v>41182</v>
      </c>
      <c r="O348" s="13">
        <v>42619</v>
      </c>
      <c r="P348" s="22">
        <v>40219</v>
      </c>
      <c r="Q348" s="52">
        <v>60123.12999999999</v>
      </c>
      <c r="R348" s="25">
        <f>(Q349/Z349)</f>
        <v>0.23682955899285188</v>
      </c>
      <c r="S348" s="52">
        <v>40082.039999999986</v>
      </c>
      <c r="T348" s="52">
        <v>20041.040000000005</v>
      </c>
      <c r="U348" s="52">
        <v>0</v>
      </c>
      <c r="V348" s="52">
        <v>0</v>
      </c>
      <c r="W348" s="52">
        <v>0</v>
      </c>
      <c r="X348" s="52">
        <f>SUM(Q349,S349,T349,U348,V348,W348)</f>
        <v>284349.20999999996</v>
      </c>
      <c r="Y348" s="52">
        <v>223314.28</v>
      </c>
      <c r="Z348" s="52">
        <v>343560.33000000007</v>
      </c>
      <c r="AA348" s="7" t="s">
        <v>2287</v>
      </c>
      <c r="AB348" s="8"/>
    </row>
    <row r="349" spans="1:28" ht="409.5" x14ac:dyDescent="0.25">
      <c r="A349" s="18" t="s">
        <v>28</v>
      </c>
      <c r="B349" s="19" t="s">
        <v>38</v>
      </c>
      <c r="C349" s="20" t="s">
        <v>2288</v>
      </c>
      <c r="D349" s="20" t="s">
        <v>2288</v>
      </c>
      <c r="E349" s="20" t="s">
        <v>2289</v>
      </c>
      <c r="F349" s="21" t="s">
        <v>41</v>
      </c>
      <c r="G349" s="7" t="s">
        <v>32</v>
      </c>
      <c r="H349" s="19" t="s">
        <v>21</v>
      </c>
      <c r="I349" s="7" t="s">
        <v>2290</v>
      </c>
      <c r="J349" s="19" t="s">
        <v>1548</v>
      </c>
      <c r="K349" s="9" t="s">
        <v>2291</v>
      </c>
      <c r="L349" s="60" t="s">
        <v>2292</v>
      </c>
      <c r="M349" s="22">
        <v>39751</v>
      </c>
      <c r="N349" s="22">
        <v>41579</v>
      </c>
      <c r="O349" s="13">
        <v>42619</v>
      </c>
      <c r="P349" s="22"/>
      <c r="Q349" s="52">
        <v>142174.75</v>
      </c>
      <c r="R349" s="25">
        <f t="shared" ref="R349:R412" si="16">(Q349/Z349)</f>
        <v>0.23682955899285188</v>
      </c>
      <c r="S349" s="52">
        <v>94784.76999999996</v>
      </c>
      <c r="T349" s="52">
        <v>47389.69</v>
      </c>
      <c r="U349" s="52">
        <v>0</v>
      </c>
      <c r="V349" s="52">
        <v>0</v>
      </c>
      <c r="W349" s="52">
        <v>0</v>
      </c>
      <c r="X349" s="52">
        <f t="shared" ref="X349:X390" si="17">SUM(Q349,S349,T349,U349,V349,W349)</f>
        <v>284349.20999999996</v>
      </c>
      <c r="Y349" s="52">
        <v>315976.88999999996</v>
      </c>
      <c r="Z349" s="52">
        <v>600325.18999999994</v>
      </c>
      <c r="AA349" s="7" t="s">
        <v>2293</v>
      </c>
      <c r="AB349" s="8"/>
    </row>
    <row r="350" spans="1:28" ht="409.5" x14ac:dyDescent="0.25">
      <c r="A350" s="7" t="s">
        <v>28</v>
      </c>
      <c r="B350" s="19" t="s">
        <v>110</v>
      </c>
      <c r="C350" s="20" t="s">
        <v>2294</v>
      </c>
      <c r="D350" s="30" t="s">
        <v>2295</v>
      </c>
      <c r="E350" s="20" t="s">
        <v>2296</v>
      </c>
      <c r="F350" s="21" t="s">
        <v>41</v>
      </c>
      <c r="G350" s="8" t="s">
        <v>32</v>
      </c>
      <c r="H350" s="19" t="s">
        <v>19</v>
      </c>
      <c r="I350" s="7" t="s">
        <v>2297</v>
      </c>
      <c r="J350" s="19" t="s">
        <v>115</v>
      </c>
      <c r="K350" s="9" t="s">
        <v>2298</v>
      </c>
      <c r="L350" s="60" t="s">
        <v>2299</v>
      </c>
      <c r="M350" s="22">
        <v>40179</v>
      </c>
      <c r="N350" s="22">
        <v>41639</v>
      </c>
      <c r="O350" s="13">
        <v>42619</v>
      </c>
      <c r="P350" s="22">
        <v>40583</v>
      </c>
      <c r="Q350" s="52">
        <v>755000</v>
      </c>
      <c r="R350" s="25">
        <f t="shared" si="16"/>
        <v>0.39530906886126915</v>
      </c>
      <c r="S350" s="52">
        <v>0</v>
      </c>
      <c r="T350" s="52">
        <v>0</v>
      </c>
      <c r="U350" s="52">
        <v>0</v>
      </c>
      <c r="V350" s="52">
        <v>0</v>
      </c>
      <c r="W350" s="52">
        <v>60000.000000000007</v>
      </c>
      <c r="X350" s="52">
        <f t="shared" si="17"/>
        <v>815000</v>
      </c>
      <c r="Y350" s="52">
        <v>1094898</v>
      </c>
      <c r="Z350" s="52">
        <v>1909897.9999999995</v>
      </c>
      <c r="AA350" s="46" t="s">
        <v>2300</v>
      </c>
      <c r="AB350" s="8"/>
    </row>
    <row r="351" spans="1:28" ht="409.5" x14ac:dyDescent="0.25">
      <c r="A351" s="18" t="s">
        <v>28</v>
      </c>
      <c r="B351" s="19" t="s">
        <v>38</v>
      </c>
      <c r="C351" s="20" t="s">
        <v>2301</v>
      </c>
      <c r="D351" s="30" t="s">
        <v>1666</v>
      </c>
      <c r="E351" s="20" t="s">
        <v>2302</v>
      </c>
      <c r="F351" s="21" t="s">
        <v>41</v>
      </c>
      <c r="G351" s="7" t="s">
        <v>32</v>
      </c>
      <c r="H351" s="19" t="s">
        <v>21</v>
      </c>
      <c r="I351" s="7" t="s">
        <v>2303</v>
      </c>
      <c r="J351" s="19" t="s">
        <v>739</v>
      </c>
      <c r="K351" s="9" t="s">
        <v>2304</v>
      </c>
      <c r="L351" s="60" t="s">
        <v>2305</v>
      </c>
      <c r="M351" s="22">
        <v>40315</v>
      </c>
      <c r="N351" s="22">
        <v>40999</v>
      </c>
      <c r="O351" s="13">
        <v>42619</v>
      </c>
      <c r="P351" s="22">
        <v>40388</v>
      </c>
      <c r="Q351" s="52">
        <v>4817.5</v>
      </c>
      <c r="R351" s="25">
        <f t="shared" si="16"/>
        <v>0.25</v>
      </c>
      <c r="S351" s="52">
        <v>3211.67</v>
      </c>
      <c r="T351" s="52">
        <v>0</v>
      </c>
      <c r="U351" s="52">
        <v>0</v>
      </c>
      <c r="V351" s="52">
        <v>0</v>
      </c>
      <c r="W351" s="52">
        <v>0</v>
      </c>
      <c r="X351" s="52">
        <f t="shared" si="17"/>
        <v>8029.17</v>
      </c>
      <c r="Y351" s="52">
        <v>11240.200000000003</v>
      </c>
      <c r="Z351" s="52">
        <v>19270</v>
      </c>
      <c r="AA351" s="7" t="s">
        <v>2306</v>
      </c>
      <c r="AB351" s="8"/>
    </row>
    <row r="352" spans="1:28" ht="75" x14ac:dyDescent="0.25">
      <c r="A352" s="7" t="s">
        <v>28</v>
      </c>
      <c r="B352" s="19" t="s">
        <v>38</v>
      </c>
      <c r="C352" s="20" t="s">
        <v>2307</v>
      </c>
      <c r="D352" s="30" t="s">
        <v>2308</v>
      </c>
      <c r="E352" s="20" t="s">
        <v>2309</v>
      </c>
      <c r="F352" s="21" t="s">
        <v>41</v>
      </c>
      <c r="G352" s="8" t="s">
        <v>32</v>
      </c>
      <c r="H352" s="19" t="s">
        <v>21</v>
      </c>
      <c r="I352" s="7" t="s">
        <v>2310</v>
      </c>
      <c r="J352" s="19" t="s">
        <v>2311</v>
      </c>
      <c r="K352" s="9" t="s">
        <v>2312</v>
      </c>
      <c r="L352" s="7"/>
      <c r="M352" s="22">
        <v>40315</v>
      </c>
      <c r="N352" s="22">
        <v>40724</v>
      </c>
      <c r="O352" s="13">
        <v>42619</v>
      </c>
      <c r="P352" s="22">
        <v>40388</v>
      </c>
      <c r="Q352" s="52">
        <v>7125</v>
      </c>
      <c r="R352" s="25">
        <f t="shared" si="16"/>
        <v>0.25</v>
      </c>
      <c r="S352" s="52">
        <v>4750</v>
      </c>
      <c r="T352" s="52">
        <v>0</v>
      </c>
      <c r="U352" s="52">
        <v>0</v>
      </c>
      <c r="V352" s="52">
        <v>0</v>
      </c>
      <c r="W352" s="52">
        <v>0</v>
      </c>
      <c r="X352" s="52">
        <f t="shared" si="17"/>
        <v>11875</v>
      </c>
      <c r="Y352" s="52">
        <v>16625</v>
      </c>
      <c r="Z352" s="52">
        <v>28500</v>
      </c>
      <c r="AA352" s="7" t="s">
        <v>2313</v>
      </c>
      <c r="AB352" s="8"/>
    </row>
    <row r="353" spans="1:28" ht="409.5" x14ac:dyDescent="0.25">
      <c r="A353" s="18" t="s">
        <v>28</v>
      </c>
      <c r="B353" s="19" t="s">
        <v>38</v>
      </c>
      <c r="C353" s="20" t="s">
        <v>2314</v>
      </c>
      <c r="D353" s="30" t="s">
        <v>2315</v>
      </c>
      <c r="E353" s="20" t="s">
        <v>1496</v>
      </c>
      <c r="F353" s="21" t="s">
        <v>41</v>
      </c>
      <c r="G353" s="7" t="s">
        <v>32</v>
      </c>
      <c r="H353" s="19" t="s">
        <v>21</v>
      </c>
      <c r="I353" s="7" t="s">
        <v>1497</v>
      </c>
      <c r="J353" s="19" t="s">
        <v>166</v>
      </c>
      <c r="K353" s="9" t="s">
        <v>1498</v>
      </c>
      <c r="L353" s="60" t="s">
        <v>2316</v>
      </c>
      <c r="M353" s="22">
        <v>40344</v>
      </c>
      <c r="N353" s="22">
        <v>40786</v>
      </c>
      <c r="O353" s="13">
        <v>42619</v>
      </c>
      <c r="P353" s="22">
        <v>40388</v>
      </c>
      <c r="Q353" s="52">
        <v>12499.999999999998</v>
      </c>
      <c r="R353" s="25">
        <f t="shared" si="16"/>
        <v>0.15973659052854025</v>
      </c>
      <c r="S353" s="52">
        <v>8333</v>
      </c>
      <c r="T353" s="52">
        <v>0</v>
      </c>
      <c r="U353" s="52">
        <v>0</v>
      </c>
      <c r="V353" s="52">
        <v>0</v>
      </c>
      <c r="W353" s="52">
        <v>0</v>
      </c>
      <c r="X353" s="52">
        <f t="shared" si="17"/>
        <v>20833</v>
      </c>
      <c r="Y353" s="52">
        <v>57420.83</v>
      </c>
      <c r="Z353" s="52">
        <v>78253.83</v>
      </c>
      <c r="AA353" s="7" t="s">
        <v>2317</v>
      </c>
      <c r="AB353" s="8"/>
    </row>
    <row r="354" spans="1:28" ht="390" x14ac:dyDescent="0.25">
      <c r="A354" s="7" t="s">
        <v>28</v>
      </c>
      <c r="B354" s="19" t="s">
        <v>38</v>
      </c>
      <c r="C354" s="20" t="s">
        <v>2318</v>
      </c>
      <c r="D354" s="30" t="s">
        <v>2319</v>
      </c>
      <c r="E354" s="20" t="s">
        <v>2320</v>
      </c>
      <c r="F354" s="21" t="s">
        <v>41</v>
      </c>
      <c r="G354" s="8" t="s">
        <v>32</v>
      </c>
      <c r="H354" s="19" t="s">
        <v>19</v>
      </c>
      <c r="I354" s="7" t="s">
        <v>2321</v>
      </c>
      <c r="J354" s="19" t="s">
        <v>278</v>
      </c>
      <c r="K354" s="9" t="s">
        <v>2322</v>
      </c>
      <c r="L354" s="60" t="s">
        <v>2323</v>
      </c>
      <c r="M354" s="22">
        <v>40318</v>
      </c>
      <c r="N354" s="22">
        <v>41029</v>
      </c>
      <c r="O354" s="13">
        <v>42619</v>
      </c>
      <c r="P354" s="22">
        <v>40388</v>
      </c>
      <c r="Q354" s="52">
        <v>6386.5599999999995</v>
      </c>
      <c r="R354" s="25">
        <f t="shared" si="16"/>
        <v>0.2500001957236726</v>
      </c>
      <c r="S354" s="52">
        <v>4257.71</v>
      </c>
      <c r="T354" s="52">
        <v>0</v>
      </c>
      <c r="U354" s="52">
        <v>0</v>
      </c>
      <c r="V354" s="52">
        <v>0</v>
      </c>
      <c r="W354" s="52">
        <v>0</v>
      </c>
      <c r="X354" s="52">
        <f t="shared" si="17"/>
        <v>10644.27</v>
      </c>
      <c r="Y354" s="52">
        <v>14901.16</v>
      </c>
      <c r="Z354" s="52">
        <v>25546.219999999998</v>
      </c>
      <c r="AA354" s="7" t="s">
        <v>2324</v>
      </c>
      <c r="AB354" s="8"/>
    </row>
    <row r="355" spans="1:28" ht="270" x14ac:dyDescent="0.25">
      <c r="A355" s="18" t="s">
        <v>28</v>
      </c>
      <c r="B355" s="19" t="s">
        <v>110</v>
      </c>
      <c r="C355" s="20" t="s">
        <v>2325</v>
      </c>
      <c r="D355" s="30" t="s">
        <v>2326</v>
      </c>
      <c r="E355" s="20" t="s">
        <v>2327</v>
      </c>
      <c r="F355" s="21" t="s">
        <v>41</v>
      </c>
      <c r="G355" s="7" t="s">
        <v>32</v>
      </c>
      <c r="H355" s="19" t="s">
        <v>19</v>
      </c>
      <c r="I355" s="7" t="s">
        <v>552</v>
      </c>
      <c r="J355" s="19" t="s">
        <v>278</v>
      </c>
      <c r="K355" s="9" t="s">
        <v>1716</v>
      </c>
      <c r="L355" s="8" t="s">
        <v>2328</v>
      </c>
      <c r="M355" s="22">
        <v>40299</v>
      </c>
      <c r="N355" s="22">
        <v>42185</v>
      </c>
      <c r="O355" s="13">
        <v>42619</v>
      </c>
      <c r="P355" s="22">
        <v>40436</v>
      </c>
      <c r="Q355" s="26">
        <v>0</v>
      </c>
      <c r="R355" s="25" t="e">
        <f t="shared" si="16"/>
        <v>#DIV/0!</v>
      </c>
      <c r="S355" s="26">
        <v>0</v>
      </c>
      <c r="T355" s="26">
        <v>0</v>
      </c>
      <c r="U355" s="26">
        <v>0</v>
      </c>
      <c r="V355" s="26">
        <v>0</v>
      </c>
      <c r="W355" s="26">
        <v>0</v>
      </c>
      <c r="X355" s="26">
        <f t="shared" si="17"/>
        <v>0</v>
      </c>
      <c r="Y355" s="26">
        <v>0</v>
      </c>
      <c r="Z355" s="26">
        <v>0</v>
      </c>
      <c r="AA355" s="7" t="s">
        <v>2329</v>
      </c>
      <c r="AB355" s="8"/>
    </row>
    <row r="356" spans="1:28" ht="135" x14ac:dyDescent="0.25">
      <c r="A356" s="7" t="s">
        <v>28</v>
      </c>
      <c r="B356" s="19" t="s">
        <v>83</v>
      </c>
      <c r="C356" s="20" t="s">
        <v>2330</v>
      </c>
      <c r="D356" s="30" t="s">
        <v>2331</v>
      </c>
      <c r="E356" s="20" t="s">
        <v>2332</v>
      </c>
      <c r="F356" s="21" t="s">
        <v>41</v>
      </c>
      <c r="G356" s="8" t="s">
        <v>32</v>
      </c>
      <c r="H356" s="19" t="s">
        <v>19</v>
      </c>
      <c r="I356" s="7" t="s">
        <v>2333</v>
      </c>
      <c r="J356" s="19" t="s">
        <v>2334</v>
      </c>
      <c r="K356" s="9" t="s">
        <v>2335</v>
      </c>
      <c r="L356" s="8" t="s">
        <v>2336</v>
      </c>
      <c r="M356" s="22">
        <v>40422</v>
      </c>
      <c r="N356" s="22">
        <v>41397</v>
      </c>
      <c r="O356" s="13">
        <v>42619</v>
      </c>
      <c r="P356" s="22">
        <v>40428</v>
      </c>
      <c r="Q356" s="52">
        <v>1041177.0600000003</v>
      </c>
      <c r="R356" s="25">
        <f t="shared" si="16"/>
        <v>0.3753393972770121</v>
      </c>
      <c r="S356" s="52">
        <v>0</v>
      </c>
      <c r="T356" s="52">
        <v>0</v>
      </c>
      <c r="U356" s="52">
        <v>0</v>
      </c>
      <c r="V356" s="52">
        <v>0</v>
      </c>
      <c r="W356" s="52">
        <v>1732784.5499999998</v>
      </c>
      <c r="X356" s="52">
        <f t="shared" si="17"/>
        <v>2773961.6100000003</v>
      </c>
      <c r="Y356" s="52">
        <v>0</v>
      </c>
      <c r="Z356" s="52">
        <v>2773961.56</v>
      </c>
      <c r="AA356" s="46" t="s">
        <v>2337</v>
      </c>
      <c r="AB356" s="8"/>
    </row>
    <row r="357" spans="1:28" ht="210" x14ac:dyDescent="0.25">
      <c r="A357" s="18" t="s">
        <v>28</v>
      </c>
      <c r="B357" s="19" t="s">
        <v>83</v>
      </c>
      <c r="C357" s="20" t="s">
        <v>2338</v>
      </c>
      <c r="D357" s="30" t="s">
        <v>2339</v>
      </c>
      <c r="E357" s="20" t="s">
        <v>90</v>
      </c>
      <c r="F357" s="21" t="s">
        <v>41</v>
      </c>
      <c r="G357" s="7" t="s">
        <v>32</v>
      </c>
      <c r="H357" s="19" t="s">
        <v>20</v>
      </c>
      <c r="I357" s="31" t="s">
        <v>91</v>
      </c>
      <c r="J357" s="19" t="s">
        <v>92</v>
      </c>
      <c r="K357" s="9" t="s">
        <v>2340</v>
      </c>
      <c r="L357" s="8" t="s">
        <v>2341</v>
      </c>
      <c r="M357" s="22">
        <v>40452</v>
      </c>
      <c r="N357" s="22">
        <v>42156</v>
      </c>
      <c r="O357" s="13">
        <v>42619</v>
      </c>
      <c r="P357" s="22">
        <v>40528</v>
      </c>
      <c r="Q357" s="52">
        <v>32442.789999999997</v>
      </c>
      <c r="R357" s="25">
        <f t="shared" si="16"/>
        <v>0.26248180119522507</v>
      </c>
      <c r="S357" s="52">
        <v>0</v>
      </c>
      <c r="T357" s="52">
        <v>0</v>
      </c>
      <c r="U357" s="52">
        <v>0</v>
      </c>
      <c r="V357" s="52">
        <v>0</v>
      </c>
      <c r="W357" s="52">
        <v>91157.36</v>
      </c>
      <c r="X357" s="52">
        <f t="shared" si="17"/>
        <v>123600.15</v>
      </c>
      <c r="Y357" s="52">
        <v>0</v>
      </c>
      <c r="Z357" s="52">
        <v>123600.15</v>
      </c>
      <c r="AA357" s="7" t="s">
        <v>2342</v>
      </c>
      <c r="AB357" s="8"/>
    </row>
    <row r="358" spans="1:28" ht="150" x14ac:dyDescent="0.25">
      <c r="A358" s="7" t="s">
        <v>28</v>
      </c>
      <c r="B358" s="19" t="s">
        <v>83</v>
      </c>
      <c r="C358" s="20" t="s">
        <v>2343</v>
      </c>
      <c r="D358" s="20" t="s">
        <v>2343</v>
      </c>
      <c r="E358" s="20" t="s">
        <v>2327</v>
      </c>
      <c r="F358" s="21" t="s">
        <v>41</v>
      </c>
      <c r="G358" s="8" t="s">
        <v>32</v>
      </c>
      <c r="H358" s="19" t="s">
        <v>19</v>
      </c>
      <c r="I358" s="7" t="s">
        <v>552</v>
      </c>
      <c r="J358" s="19" t="s">
        <v>278</v>
      </c>
      <c r="K358" s="9" t="s">
        <v>1716</v>
      </c>
      <c r="L358" s="8" t="s">
        <v>2344</v>
      </c>
      <c r="M358" s="22">
        <v>40299</v>
      </c>
      <c r="N358" s="22">
        <v>42200</v>
      </c>
      <c r="O358" s="13">
        <v>42619</v>
      </c>
      <c r="P358" s="22">
        <v>40441</v>
      </c>
      <c r="Q358" s="52">
        <v>191996.25</v>
      </c>
      <c r="R358" s="25">
        <f t="shared" si="16"/>
        <v>0.29982000610239329</v>
      </c>
      <c r="S358" s="52">
        <v>0</v>
      </c>
      <c r="T358" s="52">
        <v>0</v>
      </c>
      <c r="U358" s="52">
        <v>0</v>
      </c>
      <c r="V358" s="52">
        <v>0</v>
      </c>
      <c r="W358" s="52">
        <v>448375.85</v>
      </c>
      <c r="X358" s="52">
        <f t="shared" si="17"/>
        <v>640372.1</v>
      </c>
      <c r="Y358" s="52">
        <v>0</v>
      </c>
      <c r="Z358" s="52">
        <v>640371.71</v>
      </c>
      <c r="AA358" s="7" t="s">
        <v>2345</v>
      </c>
      <c r="AB358" s="8"/>
    </row>
    <row r="359" spans="1:28" ht="409.5" x14ac:dyDescent="0.25">
      <c r="A359" s="18" t="s">
        <v>28</v>
      </c>
      <c r="B359" s="19" t="s">
        <v>38</v>
      </c>
      <c r="C359" s="20" t="s">
        <v>2346</v>
      </c>
      <c r="D359" s="30" t="s">
        <v>2347</v>
      </c>
      <c r="E359" s="20" t="s">
        <v>1740</v>
      </c>
      <c r="F359" s="21" t="s">
        <v>41</v>
      </c>
      <c r="G359" s="7" t="s">
        <v>32</v>
      </c>
      <c r="H359" s="19" t="s">
        <v>21</v>
      </c>
      <c r="I359" s="7" t="s">
        <v>2348</v>
      </c>
      <c r="J359" s="19" t="s">
        <v>153</v>
      </c>
      <c r="K359" s="9" t="s">
        <v>1742</v>
      </c>
      <c r="L359" s="60" t="s">
        <v>2349</v>
      </c>
      <c r="M359" s="22">
        <v>40315</v>
      </c>
      <c r="N359" s="22">
        <v>42004</v>
      </c>
      <c r="O359" s="13">
        <v>42619</v>
      </c>
      <c r="P359" s="22">
        <v>40441</v>
      </c>
      <c r="Q359" s="52">
        <v>1152816.8400000003</v>
      </c>
      <c r="R359" s="25">
        <f t="shared" si="16"/>
        <v>0.34929455649959329</v>
      </c>
      <c r="S359" s="52">
        <v>0</v>
      </c>
      <c r="T359" s="52">
        <v>0</v>
      </c>
      <c r="U359" s="52">
        <v>0</v>
      </c>
      <c r="V359" s="52">
        <v>0</v>
      </c>
      <c r="W359" s="52">
        <v>2108902.87</v>
      </c>
      <c r="X359" s="52">
        <f t="shared" si="17"/>
        <v>3261719.7100000004</v>
      </c>
      <c r="Y359" s="52">
        <v>1538694.3900000001</v>
      </c>
      <c r="Z359" s="52">
        <v>3300414.56</v>
      </c>
      <c r="AA359" s="7" t="s">
        <v>2350</v>
      </c>
      <c r="AB359" s="8"/>
    </row>
    <row r="360" spans="1:28" ht="409.5" x14ac:dyDescent="0.25">
      <c r="A360" s="7" t="s">
        <v>28</v>
      </c>
      <c r="B360" s="19" t="s">
        <v>38</v>
      </c>
      <c r="C360" s="20" t="s">
        <v>2351</v>
      </c>
      <c r="D360" s="30" t="s">
        <v>2352</v>
      </c>
      <c r="E360" s="20" t="s">
        <v>2353</v>
      </c>
      <c r="F360" s="21" t="s">
        <v>41</v>
      </c>
      <c r="G360" s="8" t="s">
        <v>32</v>
      </c>
      <c r="H360" s="19" t="s">
        <v>21</v>
      </c>
      <c r="I360" s="7" t="s">
        <v>2354</v>
      </c>
      <c r="J360" s="19" t="s">
        <v>2355</v>
      </c>
      <c r="K360" s="9" t="s">
        <v>2356</v>
      </c>
      <c r="L360" s="60" t="s">
        <v>2357</v>
      </c>
      <c r="M360" s="22">
        <v>40330</v>
      </c>
      <c r="N360" s="22">
        <v>40693</v>
      </c>
      <c r="O360" s="13">
        <v>42619</v>
      </c>
      <c r="P360" s="22">
        <v>40444</v>
      </c>
      <c r="Q360" s="52">
        <v>11928.369999999999</v>
      </c>
      <c r="R360" s="25">
        <f t="shared" si="16"/>
        <v>0.17500003667727371</v>
      </c>
      <c r="S360" s="52">
        <v>7952.25</v>
      </c>
      <c r="T360" s="52">
        <v>0</v>
      </c>
      <c r="U360" s="52">
        <v>0</v>
      </c>
      <c r="V360" s="52">
        <v>3976.1099999999997</v>
      </c>
      <c r="W360" s="52">
        <v>0</v>
      </c>
      <c r="X360" s="52">
        <f t="shared" si="17"/>
        <v>23856.73</v>
      </c>
      <c r="Y360" s="52">
        <v>44305.37</v>
      </c>
      <c r="Z360" s="52">
        <v>68162.100000000006</v>
      </c>
      <c r="AA360" s="7" t="s">
        <v>2358</v>
      </c>
      <c r="AB360" s="8"/>
    </row>
    <row r="361" spans="1:28" ht="405" x14ac:dyDescent="0.25">
      <c r="A361" s="18" t="s">
        <v>28</v>
      </c>
      <c r="B361" s="19" t="s">
        <v>110</v>
      </c>
      <c r="C361" s="20" t="s">
        <v>2359</v>
      </c>
      <c r="D361" s="30" t="s">
        <v>2360</v>
      </c>
      <c r="E361" s="20" t="s">
        <v>865</v>
      </c>
      <c r="F361" s="21" t="s">
        <v>41</v>
      </c>
      <c r="G361" s="7" t="s">
        <v>32</v>
      </c>
      <c r="H361" s="19" t="s">
        <v>19</v>
      </c>
      <c r="I361" s="7" t="s">
        <v>145</v>
      </c>
      <c r="J361" s="19" t="s">
        <v>146</v>
      </c>
      <c r="K361" s="9" t="s">
        <v>866</v>
      </c>
      <c r="L361" s="60" t="s">
        <v>2361</v>
      </c>
      <c r="M361" s="22">
        <v>40452</v>
      </c>
      <c r="N361" s="22">
        <v>41913</v>
      </c>
      <c r="O361" s="13">
        <v>42619</v>
      </c>
      <c r="P361" s="22">
        <v>40526</v>
      </c>
      <c r="Q361" s="52">
        <v>2500000</v>
      </c>
      <c r="R361" s="25">
        <f t="shared" si="16"/>
        <v>0.31137785299039239</v>
      </c>
      <c r="S361" s="52">
        <v>5528830.4900000002</v>
      </c>
      <c r="T361" s="52">
        <v>0</v>
      </c>
      <c r="U361" s="52">
        <v>0</v>
      </c>
      <c r="V361" s="52">
        <v>0</v>
      </c>
      <c r="W361" s="52">
        <v>0</v>
      </c>
      <c r="X361" s="52">
        <f t="shared" si="17"/>
        <v>8028830.4900000002</v>
      </c>
      <c r="Y361" s="52">
        <v>0</v>
      </c>
      <c r="Z361" s="52">
        <v>8028830.4899999993</v>
      </c>
      <c r="AA361" s="7" t="s">
        <v>2362</v>
      </c>
      <c r="AB361" s="8"/>
    </row>
    <row r="362" spans="1:28" ht="409.5" x14ac:dyDescent="0.25">
      <c r="A362" s="7" t="s">
        <v>28</v>
      </c>
      <c r="B362" s="19" t="s">
        <v>38</v>
      </c>
      <c r="C362" s="20" t="s">
        <v>2363</v>
      </c>
      <c r="D362" s="20" t="s">
        <v>2363</v>
      </c>
      <c r="E362" s="20" t="s">
        <v>2364</v>
      </c>
      <c r="F362" s="21" t="s">
        <v>41</v>
      </c>
      <c r="G362" s="8" t="s">
        <v>32</v>
      </c>
      <c r="H362" s="19" t="s">
        <v>19</v>
      </c>
      <c r="I362" s="7" t="s">
        <v>2365</v>
      </c>
      <c r="J362" s="19" t="s">
        <v>278</v>
      </c>
      <c r="K362" s="9" t="s">
        <v>2366</v>
      </c>
      <c r="L362" s="60" t="s">
        <v>2367</v>
      </c>
      <c r="M362" s="22">
        <v>40330</v>
      </c>
      <c r="N362" s="22">
        <v>42004</v>
      </c>
      <c r="O362" s="13">
        <v>42619</v>
      </c>
      <c r="P362" s="22">
        <v>40522</v>
      </c>
      <c r="Q362" s="52">
        <v>1853423.9599999997</v>
      </c>
      <c r="R362" s="25">
        <f t="shared" si="16"/>
        <v>0.39979976274583029</v>
      </c>
      <c r="S362" s="52">
        <v>944762.20000000007</v>
      </c>
      <c r="T362" s="52">
        <v>0</v>
      </c>
      <c r="U362" s="52">
        <v>107137.98000000001</v>
      </c>
      <c r="V362" s="52">
        <v>0</v>
      </c>
      <c r="W362" s="52">
        <v>658198.06000000006</v>
      </c>
      <c r="X362" s="52">
        <f t="shared" si="17"/>
        <v>3563522.1999999997</v>
      </c>
      <c r="Y362" s="52">
        <v>1072358.6000000001</v>
      </c>
      <c r="Z362" s="52">
        <v>4635880.59</v>
      </c>
      <c r="AA362" s="7" t="s">
        <v>2368</v>
      </c>
      <c r="AB362" s="8"/>
    </row>
    <row r="363" spans="1:28" ht="375" x14ac:dyDescent="0.25">
      <c r="A363" s="18" t="s">
        <v>28</v>
      </c>
      <c r="B363" s="19" t="s">
        <v>83</v>
      </c>
      <c r="C363" s="20" t="s">
        <v>2369</v>
      </c>
      <c r="D363" s="30" t="s">
        <v>2370</v>
      </c>
      <c r="E363" s="20" t="s">
        <v>2371</v>
      </c>
      <c r="F363" s="21" t="s">
        <v>41</v>
      </c>
      <c r="G363" s="7" t="s">
        <v>32</v>
      </c>
      <c r="H363" s="19" t="s">
        <v>20</v>
      </c>
      <c r="I363" s="7" t="s">
        <v>2372</v>
      </c>
      <c r="J363" s="19" t="s">
        <v>2110</v>
      </c>
      <c r="K363" s="9" t="s">
        <v>2373</v>
      </c>
      <c r="L363" s="60" t="s">
        <v>2374</v>
      </c>
      <c r="M363" s="22">
        <v>39083</v>
      </c>
      <c r="N363" s="22">
        <v>42369</v>
      </c>
      <c r="O363" s="13">
        <v>42619</v>
      </c>
      <c r="P363" s="22">
        <v>40414</v>
      </c>
      <c r="Q363" s="56">
        <v>1702350</v>
      </c>
      <c r="R363" s="48">
        <f t="shared" si="16"/>
        <v>0.3560152238956707</v>
      </c>
      <c r="S363" s="56">
        <v>0</v>
      </c>
      <c r="T363" s="56">
        <v>0</v>
      </c>
      <c r="U363" s="56">
        <v>715608.69000000006</v>
      </c>
      <c r="V363" s="56">
        <v>0</v>
      </c>
      <c r="W363" s="57">
        <v>284391.31</v>
      </c>
      <c r="X363" s="56">
        <f t="shared" si="17"/>
        <v>2702350</v>
      </c>
      <c r="Y363" s="56">
        <v>2079327.5400000005</v>
      </c>
      <c r="Z363" s="56">
        <v>4781677.54</v>
      </c>
      <c r="AA363" s="7" t="s">
        <v>2375</v>
      </c>
      <c r="AB363" s="8"/>
    </row>
    <row r="364" spans="1:28" ht="409.5" x14ac:dyDescent="0.25">
      <c r="A364" s="7" t="s">
        <v>28</v>
      </c>
      <c r="B364" s="19" t="s">
        <v>38</v>
      </c>
      <c r="C364" s="20" t="s">
        <v>2376</v>
      </c>
      <c r="D364" s="20" t="s">
        <v>2376</v>
      </c>
      <c r="E364" s="20" t="s">
        <v>2377</v>
      </c>
      <c r="F364" s="21" t="s">
        <v>41</v>
      </c>
      <c r="G364" s="8" t="s">
        <v>32</v>
      </c>
      <c r="H364" s="19" t="s">
        <v>20</v>
      </c>
      <c r="I364" s="7" t="s">
        <v>2378</v>
      </c>
      <c r="J364" s="19" t="s">
        <v>1651</v>
      </c>
      <c r="K364" s="9" t="s">
        <v>2379</v>
      </c>
      <c r="L364" s="60" t="s">
        <v>2380</v>
      </c>
      <c r="M364" s="22">
        <v>40179</v>
      </c>
      <c r="N364" s="22">
        <v>41274</v>
      </c>
      <c r="O364" s="13">
        <v>42619</v>
      </c>
      <c r="P364" s="22">
        <v>40507</v>
      </c>
      <c r="Q364" s="52">
        <v>593385.99999999988</v>
      </c>
      <c r="R364" s="25">
        <f t="shared" si="16"/>
        <v>0.39322085564332282</v>
      </c>
      <c r="S364" s="52">
        <v>100904.00000000001</v>
      </c>
      <c r="T364" s="52">
        <v>0</v>
      </c>
      <c r="U364" s="52">
        <v>0</v>
      </c>
      <c r="V364" s="52">
        <v>0</v>
      </c>
      <c r="W364" s="52">
        <v>219522</v>
      </c>
      <c r="X364" s="52">
        <f t="shared" si="17"/>
        <v>913811.99999999988</v>
      </c>
      <c r="Y364" s="52">
        <v>724750</v>
      </c>
      <c r="Z364" s="52">
        <v>1509040</v>
      </c>
      <c r="AA364" s="7" t="s">
        <v>2381</v>
      </c>
      <c r="AB364" s="8"/>
    </row>
    <row r="365" spans="1:28" ht="135" x14ac:dyDescent="0.25">
      <c r="A365" s="18" t="s">
        <v>28</v>
      </c>
      <c r="B365" s="19" t="s">
        <v>38</v>
      </c>
      <c r="C365" s="20" t="s">
        <v>2382</v>
      </c>
      <c r="D365" s="30" t="s">
        <v>2383</v>
      </c>
      <c r="E365" s="20" t="s">
        <v>2384</v>
      </c>
      <c r="F365" s="21" t="s">
        <v>41</v>
      </c>
      <c r="G365" s="7" t="s">
        <v>32</v>
      </c>
      <c r="H365" s="19" t="s">
        <v>19</v>
      </c>
      <c r="I365" s="7" t="s">
        <v>2385</v>
      </c>
      <c r="J365" s="19" t="s">
        <v>1318</v>
      </c>
      <c r="K365" s="9" t="s">
        <v>2386</v>
      </c>
      <c r="L365" s="8" t="s">
        <v>2387</v>
      </c>
      <c r="M365" s="22">
        <v>40391</v>
      </c>
      <c r="N365" s="22">
        <v>40877</v>
      </c>
      <c r="O365" s="13">
        <v>42619</v>
      </c>
      <c r="P365" s="22">
        <v>40507</v>
      </c>
      <c r="Q365" s="52">
        <v>6480</v>
      </c>
      <c r="R365" s="25">
        <f t="shared" si="16"/>
        <v>0.25</v>
      </c>
      <c r="S365" s="52">
        <v>4320</v>
      </c>
      <c r="T365" s="52">
        <v>0</v>
      </c>
      <c r="U365" s="52">
        <v>0</v>
      </c>
      <c r="V365" s="52">
        <v>0</v>
      </c>
      <c r="W365" s="52">
        <v>0</v>
      </c>
      <c r="X365" s="52">
        <f t="shared" si="17"/>
        <v>10800</v>
      </c>
      <c r="Y365" s="52">
        <v>15120</v>
      </c>
      <c r="Z365" s="52">
        <v>25920</v>
      </c>
      <c r="AA365" s="7" t="s">
        <v>2388</v>
      </c>
      <c r="AB365" s="8"/>
    </row>
    <row r="366" spans="1:28" ht="409.5" x14ac:dyDescent="0.25">
      <c r="A366" s="7" t="s">
        <v>28</v>
      </c>
      <c r="B366" s="19" t="s">
        <v>38</v>
      </c>
      <c r="C366" s="20" t="s">
        <v>2389</v>
      </c>
      <c r="D366" s="30" t="s">
        <v>2390</v>
      </c>
      <c r="E366" s="20" t="s">
        <v>1963</v>
      </c>
      <c r="F366" s="21" t="s">
        <v>41</v>
      </c>
      <c r="G366" s="8" t="s">
        <v>32</v>
      </c>
      <c r="H366" s="19" t="s">
        <v>19</v>
      </c>
      <c r="I366" s="7" t="s">
        <v>1964</v>
      </c>
      <c r="J366" s="19" t="s">
        <v>278</v>
      </c>
      <c r="K366" s="9" t="s">
        <v>1965</v>
      </c>
      <c r="L366" s="60" t="s">
        <v>2391</v>
      </c>
      <c r="M366" s="22">
        <v>40350</v>
      </c>
      <c r="N366" s="22">
        <v>41029</v>
      </c>
      <c r="O366" s="13">
        <v>42619</v>
      </c>
      <c r="P366" s="22">
        <v>40388</v>
      </c>
      <c r="Q366" s="52">
        <v>10000</v>
      </c>
      <c r="R366" s="25">
        <f t="shared" si="16"/>
        <v>0.24965734529358455</v>
      </c>
      <c r="S366" s="52">
        <v>6666.6699999999992</v>
      </c>
      <c r="T366" s="52">
        <v>0</v>
      </c>
      <c r="U366" s="52">
        <v>0</v>
      </c>
      <c r="V366" s="52">
        <v>0</v>
      </c>
      <c r="W366" s="52">
        <v>0</v>
      </c>
      <c r="X366" s="52">
        <f t="shared" si="17"/>
        <v>16666.669999999998</v>
      </c>
      <c r="Y366" s="52">
        <v>25222.799999999992</v>
      </c>
      <c r="Z366" s="52">
        <v>40054.9</v>
      </c>
      <c r="AA366" s="7" t="s">
        <v>2392</v>
      </c>
      <c r="AB366" s="8"/>
    </row>
    <row r="367" spans="1:28" ht="409.5" x14ac:dyDescent="0.25">
      <c r="A367" s="18" t="s">
        <v>28</v>
      </c>
      <c r="B367" s="19" t="s">
        <v>38</v>
      </c>
      <c r="C367" s="20" t="s">
        <v>2393</v>
      </c>
      <c r="D367" s="20" t="s">
        <v>2394</v>
      </c>
      <c r="E367" s="20" t="s">
        <v>2395</v>
      </c>
      <c r="F367" s="21" t="s">
        <v>41</v>
      </c>
      <c r="G367" s="7" t="s">
        <v>32</v>
      </c>
      <c r="H367" s="19" t="s">
        <v>20</v>
      </c>
      <c r="I367" s="7" t="s">
        <v>2396</v>
      </c>
      <c r="J367" s="19" t="s">
        <v>2397</v>
      </c>
      <c r="K367" s="9" t="s">
        <v>2398</v>
      </c>
      <c r="L367" s="60" t="s">
        <v>2399</v>
      </c>
      <c r="M367" s="22">
        <v>40330</v>
      </c>
      <c r="N367" s="22">
        <v>40908</v>
      </c>
      <c r="O367" s="13">
        <v>42619</v>
      </c>
      <c r="P367" s="22">
        <v>40388</v>
      </c>
      <c r="Q367" s="52">
        <v>12215</v>
      </c>
      <c r="R367" s="25">
        <f t="shared" si="16"/>
        <v>0.17499999999999999</v>
      </c>
      <c r="S367" s="52">
        <v>8143.33</v>
      </c>
      <c r="T367" s="52">
        <v>0</v>
      </c>
      <c r="U367" s="52">
        <v>0</v>
      </c>
      <c r="V367" s="52">
        <v>0</v>
      </c>
      <c r="W367" s="52">
        <v>0</v>
      </c>
      <c r="X367" s="52">
        <f t="shared" si="17"/>
        <v>20358.330000000002</v>
      </c>
      <c r="Y367" s="52">
        <v>49440.01</v>
      </c>
      <c r="Z367" s="52">
        <v>69800</v>
      </c>
      <c r="AA367" s="7" t="s">
        <v>2400</v>
      </c>
      <c r="AB367" s="8"/>
    </row>
    <row r="368" spans="1:28" ht="409.5" x14ac:dyDescent="0.25">
      <c r="A368" s="7" t="s">
        <v>28</v>
      </c>
      <c r="B368" s="19" t="s">
        <v>83</v>
      </c>
      <c r="C368" s="20" t="s">
        <v>2401</v>
      </c>
      <c r="D368" s="20" t="s">
        <v>2401</v>
      </c>
      <c r="E368" s="20" t="s">
        <v>2402</v>
      </c>
      <c r="F368" s="21" t="s">
        <v>41</v>
      </c>
      <c r="G368" s="8" t="s">
        <v>32</v>
      </c>
      <c r="H368" s="19" t="s">
        <v>19</v>
      </c>
      <c r="I368" s="7" t="s">
        <v>2403</v>
      </c>
      <c r="J368" s="19" t="s">
        <v>278</v>
      </c>
      <c r="K368" s="9" t="s">
        <v>2404</v>
      </c>
      <c r="L368" s="60" t="s">
        <v>2405</v>
      </c>
      <c r="M368" s="22">
        <v>40391</v>
      </c>
      <c r="N368" s="22">
        <v>42216</v>
      </c>
      <c r="O368" s="13">
        <v>42619</v>
      </c>
      <c r="P368" s="22">
        <v>40478</v>
      </c>
      <c r="Q368" s="52">
        <v>1627274.06</v>
      </c>
      <c r="R368" s="25">
        <f t="shared" si="16"/>
        <v>0.23945718527334228</v>
      </c>
      <c r="S368" s="26">
        <v>0</v>
      </c>
      <c r="T368" s="26">
        <v>0</v>
      </c>
      <c r="U368" s="54">
        <v>861400.70000000019</v>
      </c>
      <c r="V368" s="54">
        <v>1435668.22</v>
      </c>
      <c r="W368" s="54">
        <v>2871335.54</v>
      </c>
      <c r="X368" s="26">
        <f t="shared" si="17"/>
        <v>6795678.5200000005</v>
      </c>
      <c r="Y368" s="26">
        <v>0</v>
      </c>
      <c r="Z368" s="52">
        <v>6795678.5600000005</v>
      </c>
      <c r="AA368" s="7" t="s">
        <v>2406</v>
      </c>
      <c r="AB368" s="8"/>
    </row>
    <row r="369" spans="1:28" ht="90" x14ac:dyDescent="0.25">
      <c r="A369" s="18" t="s">
        <v>28</v>
      </c>
      <c r="B369" s="19" t="s">
        <v>38</v>
      </c>
      <c r="C369" s="20" t="s">
        <v>2407</v>
      </c>
      <c r="D369" s="20" t="s">
        <v>2407</v>
      </c>
      <c r="E369" s="20" t="s">
        <v>2408</v>
      </c>
      <c r="F369" s="21" t="s">
        <v>41</v>
      </c>
      <c r="G369" s="7" t="s">
        <v>32</v>
      </c>
      <c r="H369" s="19" t="s">
        <v>19</v>
      </c>
      <c r="I369" s="7" t="s">
        <v>1762</v>
      </c>
      <c r="J369" s="19" t="s">
        <v>278</v>
      </c>
      <c r="K369" s="9" t="s">
        <v>41</v>
      </c>
      <c r="L369" s="8" t="s">
        <v>2409</v>
      </c>
      <c r="M369" s="22">
        <v>40422</v>
      </c>
      <c r="N369" s="22">
        <v>42278</v>
      </c>
      <c r="O369" s="13">
        <v>42619</v>
      </c>
      <c r="P369" s="22">
        <v>40492</v>
      </c>
      <c r="Q369" s="52">
        <v>60573.380000000005</v>
      </c>
      <c r="R369" s="25">
        <f t="shared" si="16"/>
        <v>0.22816475521702356</v>
      </c>
      <c r="S369" s="52">
        <v>0</v>
      </c>
      <c r="T369" s="52">
        <v>60573.380000000005</v>
      </c>
      <c r="U369" s="52">
        <v>0</v>
      </c>
      <c r="V369" s="52">
        <v>0</v>
      </c>
      <c r="W369" s="52">
        <v>13324.27</v>
      </c>
      <c r="X369" s="52">
        <f t="shared" si="17"/>
        <v>134471.03</v>
      </c>
      <c r="Y369" s="52">
        <v>131009.77</v>
      </c>
      <c r="Z369" s="52">
        <v>265480.88</v>
      </c>
      <c r="AA369" s="7" t="s">
        <v>2410</v>
      </c>
      <c r="AB369" s="8"/>
    </row>
    <row r="370" spans="1:28" ht="409.5" x14ac:dyDescent="0.25">
      <c r="A370" s="7" t="s">
        <v>28</v>
      </c>
      <c r="B370" s="19" t="s">
        <v>38</v>
      </c>
      <c r="C370" s="20" t="s">
        <v>2411</v>
      </c>
      <c r="D370" s="20" t="s">
        <v>2411</v>
      </c>
      <c r="E370" s="20" t="s">
        <v>2412</v>
      </c>
      <c r="F370" s="21" t="s">
        <v>41</v>
      </c>
      <c r="G370" s="8" t="s">
        <v>32</v>
      </c>
      <c r="H370" s="19" t="s">
        <v>19</v>
      </c>
      <c r="I370" s="7" t="s">
        <v>2413</v>
      </c>
      <c r="J370" s="19" t="s">
        <v>2414</v>
      </c>
      <c r="K370" s="9" t="s">
        <v>2415</v>
      </c>
      <c r="L370" s="60" t="s">
        <v>2416</v>
      </c>
      <c r="M370" s="22">
        <v>40422</v>
      </c>
      <c r="N370" s="22">
        <v>40908</v>
      </c>
      <c r="O370" s="13">
        <v>42619</v>
      </c>
      <c r="P370" s="22">
        <v>40682</v>
      </c>
      <c r="Q370" s="52">
        <v>2846.25</v>
      </c>
      <c r="R370" s="25">
        <f t="shared" si="16"/>
        <v>0.25</v>
      </c>
      <c r="S370" s="52">
        <v>1897.5</v>
      </c>
      <c r="T370" s="52">
        <v>0</v>
      </c>
      <c r="U370" s="52">
        <v>0</v>
      </c>
      <c r="V370" s="52">
        <v>0</v>
      </c>
      <c r="W370" s="52">
        <v>0</v>
      </c>
      <c r="X370" s="52">
        <f t="shared" si="17"/>
        <v>4743.75</v>
      </c>
      <c r="Y370" s="52">
        <v>6641.51</v>
      </c>
      <c r="Z370" s="52">
        <v>11385</v>
      </c>
      <c r="AA370" s="7" t="s">
        <v>2417</v>
      </c>
      <c r="AB370" s="8"/>
    </row>
    <row r="371" spans="1:28" ht="180" x14ac:dyDescent="0.25">
      <c r="A371" s="18" t="s">
        <v>28</v>
      </c>
      <c r="B371" s="19" t="s">
        <v>110</v>
      </c>
      <c r="C371" s="30" t="s">
        <v>2418</v>
      </c>
      <c r="D371" s="30" t="s">
        <v>2419</v>
      </c>
      <c r="E371" s="20" t="s">
        <v>865</v>
      </c>
      <c r="F371" s="21" t="s">
        <v>41</v>
      </c>
      <c r="G371" s="7" t="s">
        <v>32</v>
      </c>
      <c r="H371" s="19" t="s">
        <v>19</v>
      </c>
      <c r="I371" s="7" t="s">
        <v>145</v>
      </c>
      <c r="J371" s="19" t="s">
        <v>146</v>
      </c>
      <c r="K371" s="9" t="s">
        <v>866</v>
      </c>
      <c r="L371" s="8" t="s">
        <v>2420</v>
      </c>
      <c r="M371" s="22">
        <v>40483</v>
      </c>
      <c r="N371" s="22">
        <v>41791</v>
      </c>
      <c r="O371" s="13">
        <v>42619</v>
      </c>
      <c r="P371" s="22">
        <v>40651</v>
      </c>
      <c r="Q371" s="52">
        <v>1394475.6600000001</v>
      </c>
      <c r="R371" s="25">
        <f t="shared" si="16"/>
        <v>0.40000006081139705</v>
      </c>
      <c r="S371" s="52">
        <v>0</v>
      </c>
      <c r="T371" s="52">
        <v>0</v>
      </c>
      <c r="U371" s="52">
        <v>0</v>
      </c>
      <c r="V371" s="52">
        <v>0</v>
      </c>
      <c r="W371" s="52">
        <v>29981.21</v>
      </c>
      <c r="X371" s="52">
        <f t="shared" si="17"/>
        <v>1424456.87</v>
      </c>
      <c r="Y371" s="52">
        <v>2091712.96</v>
      </c>
      <c r="Z371" s="52">
        <v>3486188.6199999996</v>
      </c>
      <c r="AA371" s="7" t="s">
        <v>2421</v>
      </c>
      <c r="AB371" s="8"/>
    </row>
    <row r="372" spans="1:28" ht="409.5" x14ac:dyDescent="0.25">
      <c r="A372" s="7" t="s">
        <v>28</v>
      </c>
      <c r="B372" s="19" t="s">
        <v>38</v>
      </c>
      <c r="C372" s="20" t="s">
        <v>2422</v>
      </c>
      <c r="D372" s="30" t="s">
        <v>2423</v>
      </c>
      <c r="E372" s="30" t="s">
        <v>2424</v>
      </c>
      <c r="F372" s="21" t="s">
        <v>41</v>
      </c>
      <c r="G372" s="8" t="s">
        <v>32</v>
      </c>
      <c r="H372" s="19" t="s">
        <v>21</v>
      </c>
      <c r="I372" s="7" t="s">
        <v>2425</v>
      </c>
      <c r="J372" s="19" t="s">
        <v>2426</v>
      </c>
      <c r="K372" s="9" t="s">
        <v>2427</v>
      </c>
      <c r="L372" s="60" t="s">
        <v>2428</v>
      </c>
      <c r="M372" s="22">
        <v>40422</v>
      </c>
      <c r="N372" s="22">
        <v>41152</v>
      </c>
      <c r="O372" s="13">
        <v>42619</v>
      </c>
      <c r="P372" s="22">
        <v>40388</v>
      </c>
      <c r="Q372" s="52">
        <v>5832.0800000000017</v>
      </c>
      <c r="R372" s="25">
        <f t="shared" si="16"/>
        <v>0.17500111024558643</v>
      </c>
      <c r="S372" s="52">
        <v>3888.0400000000009</v>
      </c>
      <c r="T372" s="52">
        <v>0</v>
      </c>
      <c r="U372" s="52">
        <v>0</v>
      </c>
      <c r="V372" s="52">
        <v>1943.9999999999998</v>
      </c>
      <c r="W372" s="52">
        <v>0</v>
      </c>
      <c r="X372" s="52">
        <f t="shared" si="17"/>
        <v>11664.120000000003</v>
      </c>
      <c r="Y372" s="52">
        <v>21661.899999999998</v>
      </c>
      <c r="Z372" s="52">
        <v>33325.959999999992</v>
      </c>
      <c r="AA372" s="7" t="s">
        <v>2429</v>
      </c>
      <c r="AB372" s="8"/>
    </row>
    <row r="373" spans="1:28" ht="409.5" x14ac:dyDescent="0.25">
      <c r="A373" s="18" t="s">
        <v>28</v>
      </c>
      <c r="B373" s="19" t="s">
        <v>38</v>
      </c>
      <c r="C373" s="20" t="s">
        <v>2430</v>
      </c>
      <c r="D373" s="30" t="s">
        <v>2431</v>
      </c>
      <c r="E373" s="20" t="s">
        <v>2432</v>
      </c>
      <c r="F373" s="21" t="s">
        <v>41</v>
      </c>
      <c r="G373" s="7" t="s">
        <v>32</v>
      </c>
      <c r="H373" s="19" t="s">
        <v>20</v>
      </c>
      <c r="I373" s="31" t="s">
        <v>2433</v>
      </c>
      <c r="J373" s="19" t="s">
        <v>2434</v>
      </c>
      <c r="K373" s="9" t="s">
        <v>2435</v>
      </c>
      <c r="L373" s="60" t="s">
        <v>2436</v>
      </c>
      <c r="M373" s="22">
        <v>40422</v>
      </c>
      <c r="N373" s="22">
        <v>40878</v>
      </c>
      <c r="O373" s="13">
        <v>42619</v>
      </c>
      <c r="P373" s="22">
        <v>40456</v>
      </c>
      <c r="Q373" s="52">
        <v>10000</v>
      </c>
      <c r="R373" s="25">
        <f t="shared" si="16"/>
        <v>0.21546374693179626</v>
      </c>
      <c r="S373" s="52">
        <v>6666.67</v>
      </c>
      <c r="T373" s="52">
        <v>0</v>
      </c>
      <c r="U373" s="52">
        <v>3333.33</v>
      </c>
      <c r="V373" s="52">
        <v>0</v>
      </c>
      <c r="W373" s="52">
        <v>0</v>
      </c>
      <c r="X373" s="52">
        <f t="shared" si="17"/>
        <v>20000</v>
      </c>
      <c r="Y373" s="52">
        <v>26411.520000000004</v>
      </c>
      <c r="Z373" s="52">
        <v>46411.519999999997</v>
      </c>
      <c r="AA373" s="7" t="s">
        <v>2437</v>
      </c>
      <c r="AB373" s="8"/>
    </row>
    <row r="374" spans="1:28" ht="409.5" x14ac:dyDescent="0.25">
      <c r="A374" s="7" t="s">
        <v>28</v>
      </c>
      <c r="B374" s="19" t="s">
        <v>38</v>
      </c>
      <c r="C374" s="20" t="s">
        <v>2438</v>
      </c>
      <c r="D374" s="20" t="s">
        <v>2438</v>
      </c>
      <c r="E374" s="20" t="s">
        <v>2439</v>
      </c>
      <c r="F374" s="21" t="s">
        <v>41</v>
      </c>
      <c r="G374" s="8" t="s">
        <v>32</v>
      </c>
      <c r="H374" s="19" t="s">
        <v>20</v>
      </c>
      <c r="I374" s="7" t="s">
        <v>2440</v>
      </c>
      <c r="J374" s="19" t="s">
        <v>92</v>
      </c>
      <c r="K374" s="9" t="s">
        <v>2441</v>
      </c>
      <c r="L374" s="60" t="s">
        <v>2442</v>
      </c>
      <c r="M374" s="22">
        <v>40422</v>
      </c>
      <c r="N374" s="22">
        <v>42185</v>
      </c>
      <c r="O374" s="13">
        <v>42619</v>
      </c>
      <c r="P374" s="22">
        <v>40528</v>
      </c>
      <c r="Q374" s="52">
        <v>357825.24999999983</v>
      </c>
      <c r="R374" s="25">
        <f t="shared" si="16"/>
        <v>0.32096106758649157</v>
      </c>
      <c r="S374" s="52">
        <v>160294.20999999993</v>
      </c>
      <c r="T374" s="52">
        <v>0</v>
      </c>
      <c r="U374" s="52">
        <v>89456.51999999999</v>
      </c>
      <c r="V374" s="52">
        <v>0</v>
      </c>
      <c r="W374" s="52">
        <v>943399.58</v>
      </c>
      <c r="X374" s="52">
        <f t="shared" si="17"/>
        <v>1550975.5599999996</v>
      </c>
      <c r="Y374" s="52">
        <v>613880.21000000008</v>
      </c>
      <c r="Z374" s="52">
        <v>1114855.6199999996</v>
      </c>
      <c r="AA374" s="7" t="s">
        <v>2443</v>
      </c>
      <c r="AB374" s="8"/>
    </row>
    <row r="375" spans="1:28" ht="390" x14ac:dyDescent="0.25">
      <c r="A375" s="18" t="s">
        <v>28</v>
      </c>
      <c r="B375" s="19" t="s">
        <v>38</v>
      </c>
      <c r="C375" s="20" t="s">
        <v>2444</v>
      </c>
      <c r="D375" s="30" t="s">
        <v>2445</v>
      </c>
      <c r="E375" s="20" t="s">
        <v>2446</v>
      </c>
      <c r="F375" s="21" t="s">
        <v>41</v>
      </c>
      <c r="G375" s="7" t="s">
        <v>32</v>
      </c>
      <c r="H375" s="19" t="s">
        <v>20</v>
      </c>
      <c r="I375" s="7" t="s">
        <v>2447</v>
      </c>
      <c r="J375" s="19" t="s">
        <v>1842</v>
      </c>
      <c r="K375" s="9" t="s">
        <v>2448</v>
      </c>
      <c r="L375" s="60" t="s">
        <v>2449</v>
      </c>
      <c r="M375" s="22">
        <v>40427</v>
      </c>
      <c r="N375" s="22">
        <v>40815</v>
      </c>
      <c r="O375" s="13">
        <v>42619</v>
      </c>
      <c r="P375" s="22">
        <v>40507</v>
      </c>
      <c r="Q375" s="52">
        <v>12500</v>
      </c>
      <c r="R375" s="25">
        <f t="shared" si="16"/>
        <v>0.17241379310344829</v>
      </c>
      <c r="S375" s="52">
        <v>8333</v>
      </c>
      <c r="T375" s="52">
        <v>0</v>
      </c>
      <c r="U375" s="52">
        <v>0</v>
      </c>
      <c r="V375" s="52">
        <v>0</v>
      </c>
      <c r="W375" s="52">
        <v>0</v>
      </c>
      <c r="X375" s="52">
        <f t="shared" si="17"/>
        <v>20833</v>
      </c>
      <c r="Y375" s="52">
        <v>51667</v>
      </c>
      <c r="Z375" s="52">
        <v>72500</v>
      </c>
      <c r="AA375" s="7" t="s">
        <v>2450</v>
      </c>
      <c r="AB375" s="8"/>
    </row>
    <row r="376" spans="1:28" ht="270" x14ac:dyDescent="0.25">
      <c r="A376" s="7" t="s">
        <v>28</v>
      </c>
      <c r="B376" s="19" t="s">
        <v>38</v>
      </c>
      <c r="C376" s="20" t="s">
        <v>2451</v>
      </c>
      <c r="D376" s="20" t="s">
        <v>2451</v>
      </c>
      <c r="E376" s="20" t="s">
        <v>2452</v>
      </c>
      <c r="F376" s="21" t="s">
        <v>41</v>
      </c>
      <c r="G376" s="8" t="s">
        <v>32</v>
      </c>
      <c r="H376" s="19" t="s">
        <v>21</v>
      </c>
      <c r="I376" s="7" t="s">
        <v>2453</v>
      </c>
      <c r="J376" s="19" t="s">
        <v>160</v>
      </c>
      <c r="K376" s="9" t="s">
        <v>2454</v>
      </c>
      <c r="L376" s="60" t="s">
        <v>2455</v>
      </c>
      <c r="M376" s="22">
        <v>40360</v>
      </c>
      <c r="N376" s="22">
        <v>41274</v>
      </c>
      <c r="O376" s="13">
        <v>42619</v>
      </c>
      <c r="P376" s="22"/>
      <c r="Q376" s="52">
        <v>85163.049999999988</v>
      </c>
      <c r="R376" s="25">
        <f t="shared" si="16"/>
        <v>0.12358474163885055</v>
      </c>
      <c r="S376" s="52">
        <v>86477.23</v>
      </c>
      <c r="T376" s="52">
        <v>0</v>
      </c>
      <c r="U376" s="52">
        <v>0</v>
      </c>
      <c r="V376" s="52">
        <v>0</v>
      </c>
      <c r="W376" s="52">
        <v>517466.26999999979</v>
      </c>
      <c r="X376" s="52">
        <f t="shared" si="17"/>
        <v>689106.54999999981</v>
      </c>
      <c r="Y376" s="52">
        <v>0</v>
      </c>
      <c r="Z376" s="52">
        <v>689106.51</v>
      </c>
      <c r="AA376" s="7" t="s">
        <v>2456</v>
      </c>
      <c r="AB376" s="8"/>
    </row>
    <row r="377" spans="1:28" ht="390" x14ac:dyDescent="0.25">
      <c r="A377" s="18" t="s">
        <v>28</v>
      </c>
      <c r="B377" s="19" t="s">
        <v>110</v>
      </c>
      <c r="C377" s="20" t="s">
        <v>2457</v>
      </c>
      <c r="D377" s="30" t="s">
        <v>2458</v>
      </c>
      <c r="E377" s="20" t="s">
        <v>113</v>
      </c>
      <c r="F377" s="21" t="s">
        <v>41</v>
      </c>
      <c r="G377" s="7" t="s">
        <v>32</v>
      </c>
      <c r="H377" s="19" t="s">
        <v>19</v>
      </c>
      <c r="I377" s="7" t="s">
        <v>114</v>
      </c>
      <c r="J377" s="19" t="s">
        <v>115</v>
      </c>
      <c r="K377" s="9" t="s">
        <v>2459</v>
      </c>
      <c r="L377" s="60" t="s">
        <v>2460</v>
      </c>
      <c r="M377" s="22">
        <v>40179</v>
      </c>
      <c r="N377" s="22">
        <v>42186</v>
      </c>
      <c r="O377" s="13">
        <v>42619</v>
      </c>
      <c r="P377" s="22">
        <v>40682</v>
      </c>
      <c r="Q377" s="52">
        <v>1000000</v>
      </c>
      <c r="R377" s="25">
        <f t="shared" si="16"/>
        <v>0.26379802424565524</v>
      </c>
      <c r="S377" s="26">
        <v>0</v>
      </c>
      <c r="T377" s="26">
        <v>0</v>
      </c>
      <c r="U377" s="26">
        <v>0</v>
      </c>
      <c r="V377" s="26">
        <v>0</v>
      </c>
      <c r="W377" s="52">
        <v>2790778.9600000004</v>
      </c>
      <c r="X377" s="52">
        <f t="shared" si="17"/>
        <v>3790778.9600000004</v>
      </c>
      <c r="Y377" s="52">
        <v>0</v>
      </c>
      <c r="Z377" s="52">
        <v>3790778.9600000009</v>
      </c>
      <c r="AA377" s="7" t="s">
        <v>2461</v>
      </c>
      <c r="AB377" s="8"/>
    </row>
    <row r="378" spans="1:28" ht="409.5" x14ac:dyDescent="0.25">
      <c r="A378" s="7" t="s">
        <v>28</v>
      </c>
      <c r="B378" s="19" t="s">
        <v>38</v>
      </c>
      <c r="C378" s="20" t="s">
        <v>29</v>
      </c>
      <c r="D378" s="30" t="s">
        <v>2462</v>
      </c>
      <c r="E378" s="20" t="s">
        <v>30</v>
      </c>
      <c r="F378" s="21" t="s">
        <v>41</v>
      </c>
      <c r="G378" s="8" t="s">
        <v>32</v>
      </c>
      <c r="H378" s="19" t="s">
        <v>20</v>
      </c>
      <c r="I378" s="7" t="s">
        <v>33</v>
      </c>
      <c r="J378" s="19" t="s">
        <v>2463</v>
      </c>
      <c r="K378" s="9" t="s">
        <v>2464</v>
      </c>
      <c r="L378" s="60" t="s">
        <v>2465</v>
      </c>
      <c r="M378" s="22">
        <v>40544</v>
      </c>
      <c r="N378" s="22">
        <v>42369</v>
      </c>
      <c r="O378" s="13">
        <v>42619</v>
      </c>
      <c r="P378" s="22">
        <v>40533</v>
      </c>
      <c r="Q378" s="52">
        <v>129414.71000000004</v>
      </c>
      <c r="R378" s="25">
        <f t="shared" si="16"/>
        <v>0.20253365213368582</v>
      </c>
      <c r="S378" s="52">
        <v>69546.930000000008</v>
      </c>
      <c r="T378" s="52">
        <v>0</v>
      </c>
      <c r="U378" s="52">
        <v>19717.009999999995</v>
      </c>
      <c r="V378" s="52">
        <v>0</v>
      </c>
      <c r="W378" s="52">
        <v>0</v>
      </c>
      <c r="X378" s="52">
        <f t="shared" si="17"/>
        <v>218678.65000000002</v>
      </c>
      <c r="Y378" s="52">
        <v>139810.93000000005</v>
      </c>
      <c r="Z378" s="52">
        <v>638978.80000000016</v>
      </c>
      <c r="AA378" s="7" t="s">
        <v>36</v>
      </c>
      <c r="AB378" s="8"/>
    </row>
    <row r="379" spans="1:28" ht="409.5" x14ac:dyDescent="0.25">
      <c r="A379" s="18" t="s">
        <v>28</v>
      </c>
      <c r="B379" s="19" t="s">
        <v>38</v>
      </c>
      <c r="C379" s="20" t="s">
        <v>2466</v>
      </c>
      <c r="D379" s="30" t="s">
        <v>2467</v>
      </c>
      <c r="E379" s="20" t="s">
        <v>2468</v>
      </c>
      <c r="F379" s="21" t="s">
        <v>41</v>
      </c>
      <c r="G379" s="7" t="s">
        <v>32</v>
      </c>
      <c r="H379" s="19" t="s">
        <v>21</v>
      </c>
      <c r="I379" s="7" t="s">
        <v>238</v>
      </c>
      <c r="J379" s="19" t="s">
        <v>68</v>
      </c>
      <c r="K379" s="9" t="s">
        <v>2469</v>
      </c>
      <c r="L379" s="60" t="s">
        <v>2470</v>
      </c>
      <c r="M379" s="22">
        <v>40269</v>
      </c>
      <c r="N379" s="22">
        <v>41364</v>
      </c>
      <c r="O379" s="13">
        <v>42619</v>
      </c>
      <c r="P379" s="22">
        <v>40563</v>
      </c>
      <c r="Q379" s="52">
        <v>9013.9900000000016</v>
      </c>
      <c r="R379" s="25">
        <f t="shared" si="16"/>
        <v>0.17500021841076566</v>
      </c>
      <c r="S379" s="52">
        <v>6009.34</v>
      </c>
      <c r="T379" s="52">
        <v>0</v>
      </c>
      <c r="U379" s="52">
        <v>0</v>
      </c>
      <c r="V379" s="52">
        <v>3004.64</v>
      </c>
      <c r="W379" s="52">
        <v>0</v>
      </c>
      <c r="X379" s="52">
        <f t="shared" si="17"/>
        <v>18027.97</v>
      </c>
      <c r="Y379" s="52">
        <v>33480.49</v>
      </c>
      <c r="Z379" s="52">
        <v>51508.45</v>
      </c>
      <c r="AA379" s="7" t="s">
        <v>2471</v>
      </c>
      <c r="AB379" s="8"/>
    </row>
    <row r="380" spans="1:28" ht="409.5" x14ac:dyDescent="0.25">
      <c r="A380" s="7" t="s">
        <v>28</v>
      </c>
      <c r="B380" s="19" t="s">
        <v>38</v>
      </c>
      <c r="C380" s="20" t="s">
        <v>2472</v>
      </c>
      <c r="D380" s="30" t="s">
        <v>2473</v>
      </c>
      <c r="E380" s="20" t="s">
        <v>2474</v>
      </c>
      <c r="F380" s="21" t="s">
        <v>41</v>
      </c>
      <c r="G380" s="8" t="s">
        <v>32</v>
      </c>
      <c r="H380" s="19" t="s">
        <v>20</v>
      </c>
      <c r="I380" s="7" t="s">
        <v>2475</v>
      </c>
      <c r="J380" s="19" t="s">
        <v>2227</v>
      </c>
      <c r="K380" s="9" t="s">
        <v>2476</v>
      </c>
      <c r="L380" s="60" t="s">
        <v>2477</v>
      </c>
      <c r="M380" s="22">
        <v>40483</v>
      </c>
      <c r="N380" s="22">
        <v>40877</v>
      </c>
      <c r="O380" s="13">
        <v>42619</v>
      </c>
      <c r="P380" s="22">
        <v>40591</v>
      </c>
      <c r="Q380" s="52">
        <v>10000.000000000002</v>
      </c>
      <c r="R380" s="25">
        <f t="shared" si="16"/>
        <v>0.23766048915757201</v>
      </c>
      <c r="S380" s="52">
        <v>6666.67</v>
      </c>
      <c r="T380" s="52">
        <v>0</v>
      </c>
      <c r="U380" s="52">
        <v>3333.33</v>
      </c>
      <c r="V380" s="52">
        <v>0</v>
      </c>
      <c r="W380" s="52">
        <v>0</v>
      </c>
      <c r="X380" s="52">
        <f t="shared" si="17"/>
        <v>20000</v>
      </c>
      <c r="Y380" s="52">
        <v>22076.830000000005</v>
      </c>
      <c r="Z380" s="52">
        <v>42076.83</v>
      </c>
      <c r="AA380" s="7" t="s">
        <v>2478</v>
      </c>
      <c r="AB380" s="8"/>
    </row>
    <row r="381" spans="1:28" ht="225" x14ac:dyDescent="0.25">
      <c r="A381" s="18" t="s">
        <v>28</v>
      </c>
      <c r="B381" s="19" t="s">
        <v>110</v>
      </c>
      <c r="C381" s="20" t="s">
        <v>2479</v>
      </c>
      <c r="D381" s="30" t="s">
        <v>2480</v>
      </c>
      <c r="E381" s="20" t="s">
        <v>1715</v>
      </c>
      <c r="F381" s="21" t="s">
        <v>41</v>
      </c>
      <c r="G381" s="7" t="s">
        <v>32</v>
      </c>
      <c r="H381" s="19" t="s">
        <v>19</v>
      </c>
      <c r="I381" s="7" t="s">
        <v>552</v>
      </c>
      <c r="J381" s="19" t="s">
        <v>278</v>
      </c>
      <c r="K381" s="9" t="s">
        <v>1716</v>
      </c>
      <c r="L381" s="8" t="s">
        <v>2481</v>
      </c>
      <c r="M381" s="22">
        <v>40544</v>
      </c>
      <c r="N381" s="22">
        <v>42004</v>
      </c>
      <c r="O381" s="13">
        <v>42619</v>
      </c>
      <c r="P381" s="22">
        <v>40554</v>
      </c>
      <c r="Q381" s="52">
        <v>185148.56</v>
      </c>
      <c r="R381" s="25">
        <f t="shared" si="16"/>
        <v>0.37432748910206232</v>
      </c>
      <c r="S381" s="52">
        <v>0</v>
      </c>
      <c r="T381" s="52">
        <v>185148.56</v>
      </c>
      <c r="U381" s="52">
        <v>0</v>
      </c>
      <c r="V381" s="52">
        <v>0</v>
      </c>
      <c r="W381" s="52">
        <v>92574.819999999992</v>
      </c>
      <c r="X381" s="52">
        <f t="shared" si="17"/>
        <v>462871.94</v>
      </c>
      <c r="Y381" s="52">
        <v>0</v>
      </c>
      <c r="Z381" s="52">
        <v>494616.52</v>
      </c>
      <c r="AA381" s="7" t="s">
        <v>2482</v>
      </c>
      <c r="AB381" s="8"/>
    </row>
    <row r="382" spans="1:28" ht="405" x14ac:dyDescent="0.25">
      <c r="A382" s="7" t="s">
        <v>28</v>
      </c>
      <c r="B382" s="19" t="s">
        <v>38</v>
      </c>
      <c r="C382" s="30" t="s">
        <v>2483</v>
      </c>
      <c r="D382" s="20" t="s">
        <v>2483</v>
      </c>
      <c r="E382" s="20" t="s">
        <v>283</v>
      </c>
      <c r="F382" s="21" t="s">
        <v>41</v>
      </c>
      <c r="G382" s="8" t="s">
        <v>32</v>
      </c>
      <c r="H382" s="19" t="s">
        <v>21</v>
      </c>
      <c r="I382" s="7" t="s">
        <v>284</v>
      </c>
      <c r="J382" s="19" t="s">
        <v>285</v>
      </c>
      <c r="K382" s="9" t="s">
        <v>286</v>
      </c>
      <c r="L382" s="60" t="s">
        <v>2484</v>
      </c>
      <c r="M382" s="22">
        <v>40497</v>
      </c>
      <c r="N382" s="22">
        <v>41275</v>
      </c>
      <c r="O382" s="13">
        <v>42619</v>
      </c>
      <c r="P382" s="22">
        <v>40533</v>
      </c>
      <c r="Q382" s="52">
        <v>12500</v>
      </c>
      <c r="R382" s="25">
        <f t="shared" si="16"/>
        <v>0.1747926853875692</v>
      </c>
      <c r="S382" s="52">
        <v>8333.33</v>
      </c>
      <c r="T382" s="52">
        <v>0</v>
      </c>
      <c r="U382" s="52">
        <v>0</v>
      </c>
      <c r="V382" s="52">
        <v>4166.67</v>
      </c>
      <c r="W382" s="52">
        <v>0</v>
      </c>
      <c r="X382" s="52">
        <f t="shared" si="17"/>
        <v>25000</v>
      </c>
      <c r="Y382" s="52">
        <v>46513.3</v>
      </c>
      <c r="Z382" s="52">
        <v>71513.290000000008</v>
      </c>
      <c r="AA382" s="7" t="s">
        <v>2485</v>
      </c>
      <c r="AB382" s="8"/>
    </row>
    <row r="383" spans="1:28" ht="409.5" x14ac:dyDescent="0.25">
      <c r="A383" s="18" t="s">
        <v>28</v>
      </c>
      <c r="B383" s="19" t="s">
        <v>38</v>
      </c>
      <c r="C383" s="20" t="s">
        <v>2486</v>
      </c>
      <c r="D383" s="30" t="s">
        <v>2487</v>
      </c>
      <c r="E383" s="20" t="s">
        <v>2225</v>
      </c>
      <c r="F383" s="21" t="s">
        <v>41</v>
      </c>
      <c r="G383" s="7" t="s">
        <v>32</v>
      </c>
      <c r="H383" s="19" t="s">
        <v>20</v>
      </c>
      <c r="I383" s="7" t="s">
        <v>2226</v>
      </c>
      <c r="J383" s="19" t="s">
        <v>2227</v>
      </c>
      <c r="K383" s="9" t="s">
        <v>2228</v>
      </c>
      <c r="L383" s="60" t="s">
        <v>2488</v>
      </c>
      <c r="M383" s="22">
        <v>40422</v>
      </c>
      <c r="N383" s="22">
        <v>40908</v>
      </c>
      <c r="O383" s="13">
        <v>42619</v>
      </c>
      <c r="P383" s="22">
        <v>40645</v>
      </c>
      <c r="Q383" s="52">
        <v>1723.75</v>
      </c>
      <c r="R383" s="25">
        <f t="shared" si="16"/>
        <v>0.24446193555706827</v>
      </c>
      <c r="S383" s="52">
        <v>1149.17</v>
      </c>
      <c r="T383" s="52">
        <v>0</v>
      </c>
      <c r="U383" s="52">
        <v>574.57999999999993</v>
      </c>
      <c r="V383" s="52">
        <v>0</v>
      </c>
      <c r="W383" s="52">
        <v>0</v>
      </c>
      <c r="X383" s="52">
        <f t="shared" si="17"/>
        <v>3447.5</v>
      </c>
      <c r="Y383" s="52">
        <v>3603.7000000000007</v>
      </c>
      <c r="Z383" s="52">
        <v>7051.2000000000007</v>
      </c>
      <c r="AA383" s="7" t="s">
        <v>2489</v>
      </c>
      <c r="AB383" s="8"/>
    </row>
    <row r="384" spans="1:28" ht="285" x14ac:dyDescent="0.25">
      <c r="A384" s="7" t="s">
        <v>28</v>
      </c>
      <c r="B384" s="19" t="s">
        <v>38</v>
      </c>
      <c r="C384" s="20" t="s">
        <v>2490</v>
      </c>
      <c r="D384" s="30" t="s">
        <v>2491</v>
      </c>
      <c r="E384" s="20" t="s">
        <v>737</v>
      </c>
      <c r="F384" s="21" t="s">
        <v>41</v>
      </c>
      <c r="G384" s="8" t="s">
        <v>32</v>
      </c>
      <c r="H384" s="19" t="s">
        <v>21</v>
      </c>
      <c r="I384" s="7" t="s">
        <v>738</v>
      </c>
      <c r="J384" s="19" t="s">
        <v>739</v>
      </c>
      <c r="K384" s="9" t="s">
        <v>740</v>
      </c>
      <c r="L384" s="60" t="s">
        <v>2492</v>
      </c>
      <c r="M384" s="22">
        <v>40575</v>
      </c>
      <c r="N384" s="22">
        <v>40940</v>
      </c>
      <c r="O384" s="13">
        <v>42619</v>
      </c>
      <c r="P384" s="22">
        <v>40533</v>
      </c>
      <c r="Q384" s="26">
        <v>0</v>
      </c>
      <c r="R384" s="25" t="e">
        <f t="shared" si="16"/>
        <v>#DIV/0!</v>
      </c>
      <c r="S384" s="26">
        <v>0</v>
      </c>
      <c r="T384" s="26">
        <v>0</v>
      </c>
      <c r="U384" s="26">
        <v>0</v>
      </c>
      <c r="V384" s="26">
        <v>0</v>
      </c>
      <c r="W384" s="26">
        <v>0</v>
      </c>
      <c r="X384" s="26">
        <f t="shared" si="17"/>
        <v>0</v>
      </c>
      <c r="Y384" s="26">
        <v>0</v>
      </c>
      <c r="Z384" s="26">
        <v>0</v>
      </c>
      <c r="AA384" s="7" t="s">
        <v>2493</v>
      </c>
      <c r="AB384" s="8"/>
    </row>
    <row r="385" spans="1:28" ht="409.5" x14ac:dyDescent="0.25">
      <c r="A385" s="18" t="s">
        <v>28</v>
      </c>
      <c r="B385" s="19" t="s">
        <v>38</v>
      </c>
      <c r="C385" s="20" t="s">
        <v>2494</v>
      </c>
      <c r="D385" s="30" t="s">
        <v>2495</v>
      </c>
      <c r="E385" s="20" t="s">
        <v>2496</v>
      </c>
      <c r="F385" s="21" t="s">
        <v>41</v>
      </c>
      <c r="G385" s="7" t="s">
        <v>32</v>
      </c>
      <c r="H385" s="19" t="s">
        <v>21</v>
      </c>
      <c r="I385" s="7" t="s">
        <v>292</v>
      </c>
      <c r="J385" s="19" t="s">
        <v>293</v>
      </c>
      <c r="K385" s="9" t="s">
        <v>2497</v>
      </c>
      <c r="L385" s="60" t="s">
        <v>2498</v>
      </c>
      <c r="M385" s="22">
        <v>40544</v>
      </c>
      <c r="N385" s="22">
        <v>40908</v>
      </c>
      <c r="O385" s="13">
        <v>42619</v>
      </c>
      <c r="P385" s="22">
        <v>40589</v>
      </c>
      <c r="Q385" s="52">
        <v>10000</v>
      </c>
      <c r="R385" s="25">
        <f t="shared" si="16"/>
        <v>0.18404157131012752</v>
      </c>
      <c r="S385" s="52">
        <v>6666.6699999999992</v>
      </c>
      <c r="T385" s="52">
        <v>0</v>
      </c>
      <c r="U385" s="52">
        <v>0</v>
      </c>
      <c r="V385" s="52">
        <v>3333.3299999999995</v>
      </c>
      <c r="W385" s="52">
        <v>0</v>
      </c>
      <c r="X385" s="52">
        <f t="shared" si="17"/>
        <v>19999.999999999996</v>
      </c>
      <c r="Y385" s="52">
        <v>34335.549999999996</v>
      </c>
      <c r="Z385" s="52">
        <v>54335.55</v>
      </c>
      <c r="AA385" s="7" t="s">
        <v>2499</v>
      </c>
      <c r="AB385" s="8"/>
    </row>
    <row r="386" spans="1:28" ht="409.5" x14ac:dyDescent="0.25">
      <c r="A386" s="7" t="s">
        <v>28</v>
      </c>
      <c r="B386" s="19" t="s">
        <v>38</v>
      </c>
      <c r="C386" s="20" t="s">
        <v>2500</v>
      </c>
      <c r="D386" s="30" t="s">
        <v>2501</v>
      </c>
      <c r="E386" s="20" t="s">
        <v>2502</v>
      </c>
      <c r="F386" s="21" t="s">
        <v>41</v>
      </c>
      <c r="G386" s="8" t="s">
        <v>32</v>
      </c>
      <c r="H386" s="19" t="s">
        <v>20</v>
      </c>
      <c r="I386" s="7" t="s">
        <v>2503</v>
      </c>
      <c r="J386" s="19" t="s">
        <v>2504</v>
      </c>
      <c r="K386" s="9" t="s">
        <v>2505</v>
      </c>
      <c r="L386" s="60" t="s">
        <v>2506</v>
      </c>
      <c r="M386" s="22">
        <v>40360</v>
      </c>
      <c r="N386" s="22">
        <v>42369</v>
      </c>
      <c r="O386" s="13">
        <v>42619</v>
      </c>
      <c r="P386" s="22">
        <v>40639</v>
      </c>
      <c r="Q386" s="52">
        <v>507337.06</v>
      </c>
      <c r="R386" s="25">
        <f t="shared" si="16"/>
        <v>0.37349711704551947</v>
      </c>
      <c r="S386" s="52">
        <v>266352.00999999995</v>
      </c>
      <c r="T386" s="52">
        <v>0</v>
      </c>
      <c r="U386" s="52">
        <v>60105.710000000006</v>
      </c>
      <c r="V386" s="52">
        <v>0</v>
      </c>
      <c r="W386" s="52">
        <v>0</v>
      </c>
      <c r="X386" s="52">
        <f t="shared" si="17"/>
        <v>833794.77999999991</v>
      </c>
      <c r="Y386" s="52">
        <v>434547.83999999997</v>
      </c>
      <c r="Z386" s="52">
        <v>1358342.6400000001</v>
      </c>
      <c r="AA386" s="7" t="s">
        <v>2507</v>
      </c>
      <c r="AB386" s="8"/>
    </row>
    <row r="387" spans="1:28" ht="409.5" x14ac:dyDescent="0.25">
      <c r="A387" s="18" t="s">
        <v>28</v>
      </c>
      <c r="B387" s="19" t="s">
        <v>110</v>
      </c>
      <c r="C387" s="20" t="s">
        <v>2508</v>
      </c>
      <c r="D387" s="30" t="s">
        <v>2509</v>
      </c>
      <c r="E387" s="20" t="s">
        <v>113</v>
      </c>
      <c r="F387" s="21" t="s">
        <v>41</v>
      </c>
      <c r="G387" s="7" t="s">
        <v>32</v>
      </c>
      <c r="H387" s="19" t="s">
        <v>19</v>
      </c>
      <c r="I387" s="7" t="s">
        <v>114</v>
      </c>
      <c r="J387" s="19" t="s">
        <v>115</v>
      </c>
      <c r="K387" s="8" t="s">
        <v>2459</v>
      </c>
      <c r="L387" s="60" t="s">
        <v>2510</v>
      </c>
      <c r="M387" s="22">
        <v>40179</v>
      </c>
      <c r="N387" s="22">
        <v>41486</v>
      </c>
      <c r="O387" s="13">
        <v>42619</v>
      </c>
      <c r="P387" s="22">
        <v>40570</v>
      </c>
      <c r="Q387" s="52">
        <v>448922.42</v>
      </c>
      <c r="R387" s="25">
        <f t="shared" si="16"/>
        <v>0.40000040630669603</v>
      </c>
      <c r="S387" s="52">
        <v>0</v>
      </c>
      <c r="T387" s="52">
        <v>185671.83</v>
      </c>
      <c r="U387" s="52">
        <v>0</v>
      </c>
      <c r="V387" s="52">
        <v>0</v>
      </c>
      <c r="W387" s="52">
        <v>487710.45000000013</v>
      </c>
      <c r="X387" s="52">
        <f t="shared" si="17"/>
        <v>1122304.7000000002</v>
      </c>
      <c r="Y387" s="52">
        <v>0</v>
      </c>
      <c r="Z387" s="52">
        <v>1122304.9100000001</v>
      </c>
      <c r="AA387" s="7" t="s">
        <v>2511</v>
      </c>
      <c r="AB387" s="8"/>
    </row>
    <row r="388" spans="1:28" ht="135" x14ac:dyDescent="0.25">
      <c r="A388" s="7" t="s">
        <v>28</v>
      </c>
      <c r="B388" s="19" t="s">
        <v>38</v>
      </c>
      <c r="C388" s="20" t="s">
        <v>2512</v>
      </c>
      <c r="D388" s="30" t="s">
        <v>2513</v>
      </c>
      <c r="E388" s="20" t="s">
        <v>2514</v>
      </c>
      <c r="F388" s="21" t="s">
        <v>41</v>
      </c>
      <c r="G388" s="8" t="s">
        <v>32</v>
      </c>
      <c r="H388" s="19" t="s">
        <v>20</v>
      </c>
      <c r="I388" s="7" t="s">
        <v>2515</v>
      </c>
      <c r="J388" s="19" t="s">
        <v>2516</v>
      </c>
      <c r="K388" s="36" t="s">
        <v>2517</v>
      </c>
      <c r="L388" s="8" t="s">
        <v>2518</v>
      </c>
      <c r="M388" s="22">
        <v>40725</v>
      </c>
      <c r="N388" s="22">
        <v>42369</v>
      </c>
      <c r="O388" s="13">
        <v>42619</v>
      </c>
      <c r="P388" s="22"/>
      <c r="Q388" s="52">
        <v>45309.290000000015</v>
      </c>
      <c r="R388" s="25">
        <f t="shared" si="16"/>
        <v>0.2494029867177481</v>
      </c>
      <c r="S388" s="52">
        <v>30206.000000000004</v>
      </c>
      <c r="T388" s="52">
        <v>0</v>
      </c>
      <c r="U388" s="52">
        <v>15103.210000000003</v>
      </c>
      <c r="V388" s="52">
        <v>0</v>
      </c>
      <c r="W388" s="52">
        <v>0</v>
      </c>
      <c r="X388" s="52">
        <f t="shared" si="17"/>
        <v>90618.500000000029</v>
      </c>
      <c r="Y388" s="52">
        <v>91052.800000000017</v>
      </c>
      <c r="Z388" s="52">
        <v>181671</v>
      </c>
      <c r="AA388" s="7" t="s">
        <v>2519</v>
      </c>
      <c r="AB388" s="8"/>
    </row>
    <row r="389" spans="1:28" ht="409.5" x14ac:dyDescent="0.25">
      <c r="A389" s="18" t="s">
        <v>28</v>
      </c>
      <c r="B389" s="19" t="s">
        <v>38</v>
      </c>
      <c r="C389" s="20" t="s">
        <v>2520</v>
      </c>
      <c r="D389" s="20" t="s">
        <v>2520</v>
      </c>
      <c r="E389" s="20" t="s">
        <v>1402</v>
      </c>
      <c r="F389" s="21" t="s">
        <v>41</v>
      </c>
      <c r="G389" s="7" t="s">
        <v>32</v>
      </c>
      <c r="H389" s="19" t="s">
        <v>20</v>
      </c>
      <c r="I389" s="7" t="s">
        <v>1403</v>
      </c>
      <c r="J389" s="19" t="s">
        <v>1404</v>
      </c>
      <c r="K389" s="9" t="s">
        <v>1405</v>
      </c>
      <c r="L389" s="60" t="s">
        <v>2521</v>
      </c>
      <c r="M389" s="22">
        <v>39891</v>
      </c>
      <c r="N389" s="22">
        <v>41639</v>
      </c>
      <c r="O389" s="13">
        <v>42619</v>
      </c>
      <c r="P389" s="22"/>
      <c r="Q389" s="52">
        <v>67341.680000000008</v>
      </c>
      <c r="R389" s="25">
        <f t="shared" si="16"/>
        <v>0.19999991684202609</v>
      </c>
      <c r="S389" s="52">
        <v>44894.43</v>
      </c>
      <c r="T389" s="52">
        <v>0</v>
      </c>
      <c r="U389" s="52">
        <v>22447.21</v>
      </c>
      <c r="V389" s="52">
        <v>0</v>
      </c>
      <c r="W389" s="52">
        <v>0</v>
      </c>
      <c r="X389" s="52">
        <f t="shared" si="17"/>
        <v>134683.32</v>
      </c>
      <c r="Y389" s="52">
        <v>202025.16999999998</v>
      </c>
      <c r="Z389" s="52">
        <v>336708.54</v>
      </c>
      <c r="AA389" s="7" t="s">
        <v>2522</v>
      </c>
      <c r="AB389" s="8"/>
    </row>
    <row r="390" spans="1:28" ht="409.5" x14ac:dyDescent="0.25">
      <c r="A390" s="7" t="s">
        <v>28</v>
      </c>
      <c r="B390" s="19" t="s">
        <v>38</v>
      </c>
      <c r="C390" s="20" t="s">
        <v>2523</v>
      </c>
      <c r="D390" s="30" t="s">
        <v>2524</v>
      </c>
      <c r="E390" s="20" t="s">
        <v>2525</v>
      </c>
      <c r="F390" s="21" t="s">
        <v>41</v>
      </c>
      <c r="G390" s="8" t="s">
        <v>32</v>
      </c>
      <c r="H390" s="19" t="s">
        <v>19</v>
      </c>
      <c r="I390" s="7" t="s">
        <v>2526</v>
      </c>
      <c r="J390" s="19" t="s">
        <v>1318</v>
      </c>
      <c r="K390" s="9" t="s">
        <v>2527</v>
      </c>
      <c r="L390" s="60" t="s">
        <v>2528</v>
      </c>
      <c r="M390" s="22">
        <v>40575</v>
      </c>
      <c r="N390" s="22">
        <v>41090</v>
      </c>
      <c r="O390" s="13">
        <v>42619</v>
      </c>
      <c r="P390" s="22">
        <v>40645</v>
      </c>
      <c r="Q390" s="52">
        <v>10000</v>
      </c>
      <c r="R390" s="25">
        <f t="shared" si="16"/>
        <v>0.22659140810698739</v>
      </c>
      <c r="S390" s="52">
        <v>6668</v>
      </c>
      <c r="T390" s="26">
        <v>0</v>
      </c>
      <c r="U390" s="26">
        <v>0</v>
      </c>
      <c r="V390" s="26">
        <v>0</v>
      </c>
      <c r="W390" s="26">
        <v>0</v>
      </c>
      <c r="X390" s="26">
        <f t="shared" si="17"/>
        <v>16668</v>
      </c>
      <c r="Y390" s="52">
        <v>27464.3</v>
      </c>
      <c r="Z390" s="52">
        <v>44132.3</v>
      </c>
      <c r="AA390" s="7" t="s">
        <v>2529</v>
      </c>
      <c r="AB390" s="8"/>
    </row>
    <row r="391" spans="1:28" ht="285" x14ac:dyDescent="0.25">
      <c r="A391" s="18" t="s">
        <v>28</v>
      </c>
      <c r="B391" s="19" t="s">
        <v>38</v>
      </c>
      <c r="C391" s="20" t="s">
        <v>2530</v>
      </c>
      <c r="D391" s="30" t="s">
        <v>2531</v>
      </c>
      <c r="E391" s="20" t="s">
        <v>2532</v>
      </c>
      <c r="F391" s="21" t="s">
        <v>41</v>
      </c>
      <c r="G391" s="7" t="s">
        <v>32</v>
      </c>
      <c r="H391" s="19" t="s">
        <v>19</v>
      </c>
      <c r="I391" s="31" t="s">
        <v>2533</v>
      </c>
      <c r="J391" s="19" t="s">
        <v>693</v>
      </c>
      <c r="K391" s="9" t="s">
        <v>41</v>
      </c>
      <c r="L391" s="8" t="s">
        <v>2534</v>
      </c>
      <c r="M391" s="22">
        <v>40603</v>
      </c>
      <c r="N391" s="22">
        <v>40969</v>
      </c>
      <c r="O391" s="13">
        <v>42619</v>
      </c>
      <c r="P391" s="22">
        <v>40645</v>
      </c>
      <c r="Q391" s="26">
        <v>0</v>
      </c>
      <c r="R391" s="25" t="e">
        <f t="shared" si="16"/>
        <v>#DIV/0!</v>
      </c>
      <c r="S391" s="26">
        <v>0</v>
      </c>
      <c r="T391" s="26">
        <v>0</v>
      </c>
      <c r="U391" s="26">
        <v>0</v>
      </c>
      <c r="V391" s="26">
        <v>0</v>
      </c>
      <c r="W391" s="26">
        <v>0</v>
      </c>
      <c r="X391" s="26">
        <v>0</v>
      </c>
      <c r="Y391" s="26">
        <v>0</v>
      </c>
      <c r="Z391" s="26">
        <v>0</v>
      </c>
      <c r="AA391" s="7" t="s">
        <v>2535</v>
      </c>
      <c r="AB391" s="8"/>
    </row>
    <row r="392" spans="1:28" ht="409.5" x14ac:dyDescent="0.25">
      <c r="A392" s="7" t="s">
        <v>28</v>
      </c>
      <c r="B392" s="19" t="s">
        <v>38</v>
      </c>
      <c r="C392" s="20" t="s">
        <v>2536</v>
      </c>
      <c r="D392" s="30" t="s">
        <v>2537</v>
      </c>
      <c r="E392" s="20" t="s">
        <v>2538</v>
      </c>
      <c r="F392" s="21" t="s">
        <v>41</v>
      </c>
      <c r="G392" s="8" t="s">
        <v>32</v>
      </c>
      <c r="H392" s="19" t="s">
        <v>19</v>
      </c>
      <c r="I392" s="7" t="s">
        <v>2539</v>
      </c>
      <c r="J392" s="19" t="s">
        <v>1318</v>
      </c>
      <c r="K392" s="9" t="s">
        <v>2540</v>
      </c>
      <c r="L392" s="60" t="s">
        <v>2541</v>
      </c>
      <c r="M392" s="22">
        <v>40603</v>
      </c>
      <c r="N392" s="22">
        <v>40877</v>
      </c>
      <c r="O392" s="13">
        <v>42619</v>
      </c>
      <c r="P392" s="22">
        <v>40701</v>
      </c>
      <c r="Q392" s="52">
        <v>7500</v>
      </c>
      <c r="R392" s="25">
        <f t="shared" si="16"/>
        <v>0.24737779536908766</v>
      </c>
      <c r="S392" s="52">
        <v>5000</v>
      </c>
      <c r="T392" s="52">
        <v>0</v>
      </c>
      <c r="U392" s="52">
        <v>0</v>
      </c>
      <c r="V392" s="52">
        <v>0</v>
      </c>
      <c r="W392" s="52">
        <v>0</v>
      </c>
      <c r="X392" s="52">
        <f>SUM(Q392,S392,T392,U392,V392,W392)</f>
        <v>12500</v>
      </c>
      <c r="Y392" s="52">
        <v>17818</v>
      </c>
      <c r="Z392" s="52">
        <v>30318</v>
      </c>
      <c r="AA392" s="7" t="s">
        <v>2542</v>
      </c>
      <c r="AB392" s="8"/>
    </row>
    <row r="393" spans="1:28" ht="409.5" x14ac:dyDescent="0.25">
      <c r="A393" s="18" t="s">
        <v>28</v>
      </c>
      <c r="B393" s="19" t="s">
        <v>38</v>
      </c>
      <c r="C393" s="20" t="s">
        <v>2543</v>
      </c>
      <c r="D393" s="30" t="s">
        <v>2544</v>
      </c>
      <c r="E393" s="20" t="s">
        <v>2545</v>
      </c>
      <c r="F393" s="21" t="s">
        <v>41</v>
      </c>
      <c r="G393" s="7" t="s">
        <v>32</v>
      </c>
      <c r="H393" s="19" t="s">
        <v>21</v>
      </c>
      <c r="I393" s="7" t="s">
        <v>2546</v>
      </c>
      <c r="J393" s="19" t="s">
        <v>2547</v>
      </c>
      <c r="K393" s="9" t="s">
        <v>2548</v>
      </c>
      <c r="L393" s="60" t="s">
        <v>2549</v>
      </c>
      <c r="M393" s="22">
        <v>40544</v>
      </c>
      <c r="N393" s="22">
        <v>41274</v>
      </c>
      <c r="O393" s="13">
        <v>42619</v>
      </c>
      <c r="P393" s="22">
        <v>40645</v>
      </c>
      <c r="Q393" s="52">
        <v>2614.7799999999997</v>
      </c>
      <c r="R393" s="25">
        <f t="shared" si="16"/>
        <v>0.25000047805260495</v>
      </c>
      <c r="S393" s="52">
        <v>1743.19</v>
      </c>
      <c r="T393" s="52">
        <v>0</v>
      </c>
      <c r="U393" s="52">
        <v>0</v>
      </c>
      <c r="V393" s="52">
        <v>871.58999999999992</v>
      </c>
      <c r="W393" s="7">
        <v>0</v>
      </c>
      <c r="X393" s="52">
        <f>SUM(Q393,S393,T393,U393,W393,V393)</f>
        <v>5229.5599999999995</v>
      </c>
      <c r="Y393" s="52">
        <v>5229.5599999999995</v>
      </c>
      <c r="Z393" s="52">
        <v>10459.099999999999</v>
      </c>
      <c r="AA393" s="7" t="s">
        <v>2550</v>
      </c>
      <c r="AB393" s="8"/>
    </row>
    <row r="394" spans="1:28" ht="210" x14ac:dyDescent="0.25">
      <c r="A394" s="7" t="s">
        <v>28</v>
      </c>
      <c r="B394" s="19" t="s">
        <v>38</v>
      </c>
      <c r="C394" s="20" t="s">
        <v>2551</v>
      </c>
      <c r="D394" s="30" t="s">
        <v>2552</v>
      </c>
      <c r="E394" s="20" t="s">
        <v>2553</v>
      </c>
      <c r="F394" s="21" t="s">
        <v>41</v>
      </c>
      <c r="G394" s="8" t="s">
        <v>32</v>
      </c>
      <c r="H394" s="19" t="s">
        <v>21</v>
      </c>
      <c r="I394" s="7" t="s">
        <v>2554</v>
      </c>
      <c r="J394" s="19" t="s">
        <v>43</v>
      </c>
      <c r="K394" s="9" t="s">
        <v>2555</v>
      </c>
      <c r="L394" s="8" t="s">
        <v>2556</v>
      </c>
      <c r="M394" s="22">
        <v>40617</v>
      </c>
      <c r="N394" s="22">
        <v>41333</v>
      </c>
      <c r="O394" s="13">
        <v>42619</v>
      </c>
      <c r="P394" s="22">
        <v>40806</v>
      </c>
      <c r="Q394" s="52">
        <v>10237.5</v>
      </c>
      <c r="R394" s="25">
        <f t="shared" si="16"/>
        <v>0.17499999999999999</v>
      </c>
      <c r="S394" s="52">
        <v>6825</v>
      </c>
      <c r="T394" s="52">
        <v>0</v>
      </c>
      <c r="U394" s="52">
        <v>0</v>
      </c>
      <c r="V394" s="52">
        <v>3412.5</v>
      </c>
      <c r="W394" s="52">
        <v>0</v>
      </c>
      <c r="X394" s="52">
        <f t="shared" ref="X394:X401" si="18">SUM(Q394,S394,T394,U394,V394,W394)</f>
        <v>20475</v>
      </c>
      <c r="Y394" s="52">
        <v>38025</v>
      </c>
      <c r="Z394" s="52">
        <v>58500</v>
      </c>
      <c r="AA394" s="7" t="s">
        <v>2557</v>
      </c>
      <c r="AB394" s="8"/>
    </row>
    <row r="395" spans="1:28" ht="240" x14ac:dyDescent="0.25">
      <c r="A395" s="18" t="s">
        <v>28</v>
      </c>
      <c r="B395" s="19" t="s">
        <v>38</v>
      </c>
      <c r="C395" s="20" t="s">
        <v>2558</v>
      </c>
      <c r="D395" s="30" t="s">
        <v>2559</v>
      </c>
      <c r="E395" s="20" t="s">
        <v>2560</v>
      </c>
      <c r="F395" s="21" t="s">
        <v>41</v>
      </c>
      <c r="G395" s="7" t="s">
        <v>32</v>
      </c>
      <c r="H395" s="19" t="s">
        <v>20</v>
      </c>
      <c r="I395" s="7" t="s">
        <v>2561</v>
      </c>
      <c r="J395" s="19" t="s">
        <v>2562</v>
      </c>
      <c r="K395" s="9" t="s">
        <v>2563</v>
      </c>
      <c r="L395" s="8" t="s">
        <v>2564</v>
      </c>
      <c r="M395" s="22">
        <v>40637</v>
      </c>
      <c r="N395" s="22">
        <v>40908</v>
      </c>
      <c r="O395" s="13">
        <v>42619</v>
      </c>
      <c r="P395" s="22"/>
      <c r="Q395" s="52">
        <v>7480.63</v>
      </c>
      <c r="R395" s="25">
        <f t="shared" si="16"/>
        <v>0.25000016709833739</v>
      </c>
      <c r="S395" s="52">
        <v>4987.08</v>
      </c>
      <c r="T395" s="52">
        <v>0</v>
      </c>
      <c r="U395" s="52">
        <v>2493.54</v>
      </c>
      <c r="V395" s="52">
        <v>0</v>
      </c>
      <c r="W395" s="52">
        <v>0</v>
      </c>
      <c r="X395" s="52">
        <f t="shared" si="18"/>
        <v>14961.25</v>
      </c>
      <c r="Y395" s="52">
        <v>14961.25</v>
      </c>
      <c r="Z395" s="52">
        <v>29922.5</v>
      </c>
      <c r="AA395" s="46" t="s">
        <v>2565</v>
      </c>
      <c r="AB395" s="8"/>
    </row>
    <row r="396" spans="1:28" ht="240" x14ac:dyDescent="0.25">
      <c r="A396" s="7" t="s">
        <v>28</v>
      </c>
      <c r="B396" s="19" t="s">
        <v>38</v>
      </c>
      <c r="C396" s="20" t="s">
        <v>2566</v>
      </c>
      <c r="D396" s="30" t="s">
        <v>2567</v>
      </c>
      <c r="E396" s="20" t="s">
        <v>2568</v>
      </c>
      <c r="F396" s="21" t="s">
        <v>41</v>
      </c>
      <c r="G396" s="8" t="s">
        <v>32</v>
      </c>
      <c r="H396" s="19" t="s">
        <v>21</v>
      </c>
      <c r="I396" s="7" t="s">
        <v>2569</v>
      </c>
      <c r="J396" s="19" t="s">
        <v>715</v>
      </c>
      <c r="K396" s="9" t="s">
        <v>2570</v>
      </c>
      <c r="L396" s="60" t="s">
        <v>2564</v>
      </c>
      <c r="M396" s="70">
        <v>40637</v>
      </c>
      <c r="N396" s="70">
        <v>40908</v>
      </c>
      <c r="O396" s="13">
        <v>42619</v>
      </c>
      <c r="P396" s="71"/>
      <c r="Q396" s="52">
        <v>3282.5</v>
      </c>
      <c r="R396" s="25">
        <f t="shared" si="16"/>
        <v>0.25000038080789155</v>
      </c>
      <c r="S396" s="52">
        <v>2188.33</v>
      </c>
      <c r="T396" s="52">
        <v>0</v>
      </c>
      <c r="U396" s="52">
        <v>0</v>
      </c>
      <c r="V396" s="52">
        <v>1094.1599999999999</v>
      </c>
      <c r="W396" s="52">
        <v>0</v>
      </c>
      <c r="X396" s="52">
        <f t="shared" si="18"/>
        <v>6564.99</v>
      </c>
      <c r="Y396" s="52">
        <v>6564.99</v>
      </c>
      <c r="Z396" s="52">
        <v>13129.98</v>
      </c>
      <c r="AA396" s="7" t="s">
        <v>2571</v>
      </c>
      <c r="AB396" s="8"/>
    </row>
    <row r="397" spans="1:28" ht="409.5" x14ac:dyDescent="0.25">
      <c r="A397" s="18" t="s">
        <v>28</v>
      </c>
      <c r="B397" s="19" t="s">
        <v>38</v>
      </c>
      <c r="C397" s="20" t="s">
        <v>2572</v>
      </c>
      <c r="D397" s="30" t="s">
        <v>2573</v>
      </c>
      <c r="E397" s="20" t="s">
        <v>2574</v>
      </c>
      <c r="F397" s="21" t="s">
        <v>41</v>
      </c>
      <c r="G397" s="7" t="s">
        <v>32</v>
      </c>
      <c r="H397" s="19" t="s">
        <v>21</v>
      </c>
      <c r="I397" s="7" t="s">
        <v>2575</v>
      </c>
      <c r="J397" s="19" t="s">
        <v>1098</v>
      </c>
      <c r="K397" s="72" t="s">
        <v>2576</v>
      </c>
      <c r="L397" s="60" t="s">
        <v>2577</v>
      </c>
      <c r="M397" s="22">
        <v>40664</v>
      </c>
      <c r="N397" s="22">
        <v>41228</v>
      </c>
      <c r="O397" s="73">
        <v>42619</v>
      </c>
      <c r="P397" s="51">
        <v>40654</v>
      </c>
      <c r="Q397" s="52">
        <v>11200.44</v>
      </c>
      <c r="R397" s="25">
        <f t="shared" si="16"/>
        <v>0.17500003906097419</v>
      </c>
      <c r="S397" s="52">
        <v>7466.96</v>
      </c>
      <c r="T397" s="52">
        <v>0</v>
      </c>
      <c r="U397" s="52">
        <v>0</v>
      </c>
      <c r="V397" s="52">
        <v>3733.48</v>
      </c>
      <c r="W397" s="52">
        <v>0</v>
      </c>
      <c r="X397" s="52">
        <f t="shared" si="18"/>
        <v>22400.880000000001</v>
      </c>
      <c r="Y397" s="52">
        <v>41601.629999999997</v>
      </c>
      <c r="Z397" s="52">
        <v>64002.5</v>
      </c>
      <c r="AA397" s="7" t="s">
        <v>2578</v>
      </c>
      <c r="AB397" s="8"/>
    </row>
    <row r="398" spans="1:28" ht="409.5" x14ac:dyDescent="0.25">
      <c r="A398" s="7" t="s">
        <v>28</v>
      </c>
      <c r="B398" s="19" t="s">
        <v>38</v>
      </c>
      <c r="C398" s="20" t="s">
        <v>2579</v>
      </c>
      <c r="D398" s="30" t="s">
        <v>2580</v>
      </c>
      <c r="E398" s="20" t="s">
        <v>2574</v>
      </c>
      <c r="F398" s="21" t="s">
        <v>41</v>
      </c>
      <c r="G398" s="8" t="s">
        <v>32</v>
      </c>
      <c r="H398" s="19" t="s">
        <v>21</v>
      </c>
      <c r="I398" s="7" t="s">
        <v>2575</v>
      </c>
      <c r="J398" s="19" t="s">
        <v>1098</v>
      </c>
      <c r="K398" s="59" t="s">
        <v>2576</v>
      </c>
      <c r="L398" s="60" t="s">
        <v>2581</v>
      </c>
      <c r="M398" s="22">
        <v>40664</v>
      </c>
      <c r="N398" s="22">
        <v>41182</v>
      </c>
      <c r="O398" s="13">
        <v>42619</v>
      </c>
      <c r="P398" s="22">
        <v>40654</v>
      </c>
      <c r="Q398" s="52">
        <v>9187.5</v>
      </c>
      <c r="R398" s="25">
        <f t="shared" si="16"/>
        <v>0.17499999999999999</v>
      </c>
      <c r="S398" s="52">
        <v>6125</v>
      </c>
      <c r="T398" s="52">
        <v>0</v>
      </c>
      <c r="U398" s="52">
        <v>0</v>
      </c>
      <c r="V398" s="52">
        <v>3062.5</v>
      </c>
      <c r="W398" s="52">
        <v>0</v>
      </c>
      <c r="X398" s="52">
        <f t="shared" si="18"/>
        <v>18375</v>
      </c>
      <c r="Y398" s="52">
        <v>34125</v>
      </c>
      <c r="Z398" s="52">
        <v>52500</v>
      </c>
      <c r="AA398" s="7" t="s">
        <v>2582</v>
      </c>
      <c r="AB398" s="8"/>
    </row>
    <row r="399" spans="1:28" ht="409.5" x14ac:dyDescent="0.25">
      <c r="A399" s="18" t="s">
        <v>28</v>
      </c>
      <c r="B399" s="19" t="s">
        <v>38</v>
      </c>
      <c r="C399" s="20" t="s">
        <v>2583</v>
      </c>
      <c r="D399" s="30" t="s">
        <v>2584</v>
      </c>
      <c r="E399" s="20" t="s">
        <v>2585</v>
      </c>
      <c r="F399" s="21" t="s">
        <v>41</v>
      </c>
      <c r="G399" s="7" t="s">
        <v>32</v>
      </c>
      <c r="H399" s="19" t="s">
        <v>21</v>
      </c>
      <c r="I399" s="31" t="s">
        <v>2586</v>
      </c>
      <c r="J399" s="19" t="s">
        <v>74</v>
      </c>
      <c r="K399" s="8" t="s">
        <v>2587</v>
      </c>
      <c r="L399" s="60" t="s">
        <v>2588</v>
      </c>
      <c r="M399" s="22">
        <v>40725</v>
      </c>
      <c r="N399" s="22">
        <v>41090</v>
      </c>
      <c r="O399" s="13">
        <v>42619</v>
      </c>
      <c r="P399" s="22">
        <v>40654</v>
      </c>
      <c r="Q399" s="26">
        <v>0</v>
      </c>
      <c r="R399" s="25" t="e">
        <f t="shared" si="16"/>
        <v>#DIV/0!</v>
      </c>
      <c r="S399" s="26">
        <v>0</v>
      </c>
      <c r="T399" s="26">
        <v>0</v>
      </c>
      <c r="U399" s="26">
        <v>0</v>
      </c>
      <c r="V399" s="26">
        <v>0</v>
      </c>
      <c r="W399" s="26">
        <v>0</v>
      </c>
      <c r="X399" s="26">
        <f t="shared" si="18"/>
        <v>0</v>
      </c>
      <c r="Y399" s="26">
        <v>0</v>
      </c>
      <c r="Z399" s="26">
        <v>0</v>
      </c>
      <c r="AA399" s="7" t="s">
        <v>2589</v>
      </c>
      <c r="AB399" s="8"/>
    </row>
    <row r="400" spans="1:28" ht="409.5" x14ac:dyDescent="0.25">
      <c r="A400" s="7" t="s">
        <v>28</v>
      </c>
      <c r="B400" s="19" t="s">
        <v>38</v>
      </c>
      <c r="C400" s="20" t="s">
        <v>2590</v>
      </c>
      <c r="D400" s="30" t="s">
        <v>2591</v>
      </c>
      <c r="E400" s="20" t="s">
        <v>2592</v>
      </c>
      <c r="F400" s="21" t="s">
        <v>41</v>
      </c>
      <c r="G400" s="8" t="s">
        <v>32</v>
      </c>
      <c r="H400" s="19" t="s">
        <v>19</v>
      </c>
      <c r="I400" s="7" t="s">
        <v>2593</v>
      </c>
      <c r="J400" s="35" t="s">
        <v>693</v>
      </c>
      <c r="K400" s="8" t="s">
        <v>41</v>
      </c>
      <c r="L400" s="60" t="s">
        <v>2594</v>
      </c>
      <c r="M400" s="22">
        <v>40634</v>
      </c>
      <c r="N400" s="22">
        <v>41061</v>
      </c>
      <c r="O400" s="13">
        <v>42619</v>
      </c>
      <c r="P400" s="22"/>
      <c r="Q400" s="52">
        <v>12441.18</v>
      </c>
      <c r="R400" s="25">
        <f t="shared" si="16"/>
        <v>0.14705886524822695</v>
      </c>
      <c r="S400" s="52">
        <v>8293.7900000000009</v>
      </c>
      <c r="T400" s="52">
        <v>0</v>
      </c>
      <c r="U400" s="52">
        <v>0</v>
      </c>
      <c r="V400" s="52">
        <v>0</v>
      </c>
      <c r="W400" s="52">
        <v>0</v>
      </c>
      <c r="X400" s="52">
        <f t="shared" si="18"/>
        <v>20734.97</v>
      </c>
      <c r="Y400" s="52">
        <v>63865.04</v>
      </c>
      <c r="Z400" s="52">
        <v>84600</v>
      </c>
      <c r="AA400" s="7" t="s">
        <v>2595</v>
      </c>
      <c r="AB400" s="8"/>
    </row>
    <row r="401" spans="1:28" ht="409.5" x14ac:dyDescent="0.25">
      <c r="A401" s="18" t="s">
        <v>28</v>
      </c>
      <c r="B401" s="19" t="s">
        <v>38</v>
      </c>
      <c r="C401" s="30" t="s">
        <v>2596</v>
      </c>
      <c r="D401" s="30" t="s">
        <v>2597</v>
      </c>
      <c r="E401" s="20" t="s">
        <v>2377</v>
      </c>
      <c r="F401" s="21" t="s">
        <v>41</v>
      </c>
      <c r="G401" s="7" t="s">
        <v>32</v>
      </c>
      <c r="H401" s="19" t="s">
        <v>20</v>
      </c>
      <c r="I401" s="7" t="s">
        <v>2586</v>
      </c>
      <c r="J401" s="19" t="s">
        <v>1651</v>
      </c>
      <c r="K401" s="36" t="s">
        <v>2379</v>
      </c>
      <c r="L401" s="60" t="s">
        <v>2598</v>
      </c>
      <c r="M401" s="22">
        <v>40725</v>
      </c>
      <c r="N401" s="22">
        <v>42369</v>
      </c>
      <c r="O401" s="13">
        <v>42621</v>
      </c>
      <c r="P401" s="22"/>
      <c r="Q401" s="52">
        <v>216659.74000000011</v>
      </c>
      <c r="R401" s="25">
        <f t="shared" si="16"/>
        <v>0.30230472819198984</v>
      </c>
      <c r="S401" s="52">
        <v>0</v>
      </c>
      <c r="T401" s="52">
        <v>0</v>
      </c>
      <c r="U401" s="52">
        <v>0</v>
      </c>
      <c r="V401" s="52">
        <v>0</v>
      </c>
      <c r="W401" s="52">
        <v>0</v>
      </c>
      <c r="X401" s="52">
        <f t="shared" si="18"/>
        <v>216659.74000000011</v>
      </c>
      <c r="Y401" s="52">
        <v>0</v>
      </c>
      <c r="Z401" s="52">
        <v>716693.19</v>
      </c>
      <c r="AA401" s="7" t="s">
        <v>2599</v>
      </c>
      <c r="AB401" s="8"/>
    </row>
    <row r="402" spans="1:28" ht="409.5" x14ac:dyDescent="0.25">
      <c r="A402" s="7" t="s">
        <v>28</v>
      </c>
      <c r="B402" s="19" t="s">
        <v>38</v>
      </c>
      <c r="C402" s="20" t="s">
        <v>2600</v>
      </c>
      <c r="D402" s="30" t="s">
        <v>2601</v>
      </c>
      <c r="E402" s="20" t="s">
        <v>2602</v>
      </c>
      <c r="F402" s="21" t="s">
        <v>41</v>
      </c>
      <c r="G402" s="8" t="s">
        <v>32</v>
      </c>
      <c r="H402" s="19" t="s">
        <v>21</v>
      </c>
      <c r="I402" s="7" t="s">
        <v>2603</v>
      </c>
      <c r="J402" s="19" t="s">
        <v>68</v>
      </c>
      <c r="K402" s="9" t="s">
        <v>2604</v>
      </c>
      <c r="L402" s="60" t="s">
        <v>2605</v>
      </c>
      <c r="M402" s="22">
        <v>40634</v>
      </c>
      <c r="N402" s="22">
        <v>41090</v>
      </c>
      <c r="O402" s="13">
        <v>42621</v>
      </c>
      <c r="P402" s="22">
        <v>40701</v>
      </c>
      <c r="Q402" s="26">
        <v>0</v>
      </c>
      <c r="R402" s="25" t="e">
        <f t="shared" si="16"/>
        <v>#DIV/0!</v>
      </c>
      <c r="S402" s="26">
        <v>0</v>
      </c>
      <c r="T402" s="26">
        <v>0</v>
      </c>
      <c r="U402" s="26">
        <v>0</v>
      </c>
      <c r="V402" s="26">
        <v>0</v>
      </c>
      <c r="W402" s="26">
        <v>0</v>
      </c>
      <c r="X402" s="26">
        <v>0</v>
      </c>
      <c r="Y402" s="26">
        <v>0</v>
      </c>
      <c r="Z402" s="26">
        <v>0</v>
      </c>
      <c r="AA402" s="7" t="s">
        <v>2606</v>
      </c>
      <c r="AB402" s="8"/>
    </row>
    <row r="403" spans="1:28" ht="330" x14ac:dyDescent="0.25">
      <c r="A403" s="18" t="s">
        <v>28</v>
      </c>
      <c r="B403" s="19" t="s">
        <v>38</v>
      </c>
      <c r="C403" s="20" t="s">
        <v>2307</v>
      </c>
      <c r="D403" s="30" t="s">
        <v>2308</v>
      </c>
      <c r="E403" s="20" t="s">
        <v>1929</v>
      </c>
      <c r="F403" s="21" t="s">
        <v>41</v>
      </c>
      <c r="G403" s="7" t="s">
        <v>32</v>
      </c>
      <c r="H403" s="19" t="s">
        <v>21</v>
      </c>
      <c r="I403" s="7" t="s">
        <v>1930</v>
      </c>
      <c r="J403" s="19" t="s">
        <v>1931</v>
      </c>
      <c r="K403" s="9" t="s">
        <v>1932</v>
      </c>
      <c r="L403" s="60" t="s">
        <v>2607</v>
      </c>
      <c r="M403" s="22">
        <v>40544</v>
      </c>
      <c r="N403" s="22">
        <v>41090</v>
      </c>
      <c r="O403" s="13">
        <v>42621</v>
      </c>
      <c r="P403" s="22">
        <v>40736</v>
      </c>
      <c r="Q403" s="52">
        <v>4720.0199999999995</v>
      </c>
      <c r="R403" s="25">
        <f t="shared" si="16"/>
        <v>0.25000105932203387</v>
      </c>
      <c r="S403" s="52">
        <v>3146.7000000000003</v>
      </c>
      <c r="T403" s="52">
        <v>0</v>
      </c>
      <c r="U403" s="52">
        <v>0</v>
      </c>
      <c r="V403" s="52">
        <v>1573.33</v>
      </c>
      <c r="W403" s="52">
        <v>0</v>
      </c>
      <c r="X403" s="52">
        <f t="shared" ref="X403:X428" si="19">SUM(Q403,S403,T403,U403,V403,W403)</f>
        <v>9440.0499999999993</v>
      </c>
      <c r="Y403" s="52">
        <v>9440.07</v>
      </c>
      <c r="Z403" s="52">
        <v>18880</v>
      </c>
      <c r="AA403" s="7" t="s">
        <v>2608</v>
      </c>
      <c r="AB403" s="8"/>
    </row>
    <row r="404" spans="1:28" ht="409.5" x14ac:dyDescent="0.25">
      <c r="A404" s="7" t="s">
        <v>28</v>
      </c>
      <c r="B404" s="19" t="s">
        <v>38</v>
      </c>
      <c r="C404" s="20" t="s">
        <v>2307</v>
      </c>
      <c r="D404" s="30" t="s">
        <v>2308</v>
      </c>
      <c r="E404" s="20" t="s">
        <v>2609</v>
      </c>
      <c r="F404" s="21" t="s">
        <v>41</v>
      </c>
      <c r="G404" s="8" t="s">
        <v>32</v>
      </c>
      <c r="H404" s="19" t="s">
        <v>19</v>
      </c>
      <c r="I404" s="7" t="s">
        <v>2610</v>
      </c>
      <c r="J404" s="19" t="s">
        <v>278</v>
      </c>
      <c r="K404" s="9" t="s">
        <v>2611</v>
      </c>
      <c r="L404" s="60" t="s">
        <v>2612</v>
      </c>
      <c r="M404" s="22">
        <v>40725</v>
      </c>
      <c r="N404" s="22">
        <v>40969</v>
      </c>
      <c r="O404" s="13">
        <v>42621</v>
      </c>
      <c r="P404" s="22">
        <v>40794</v>
      </c>
      <c r="Q404" s="52">
        <v>1225</v>
      </c>
      <c r="R404" s="25">
        <f t="shared" si="16"/>
        <v>0.25</v>
      </c>
      <c r="S404" s="52">
        <v>817</v>
      </c>
      <c r="T404" s="52">
        <v>0</v>
      </c>
      <c r="U404" s="52">
        <v>0</v>
      </c>
      <c r="V404" s="52">
        <v>0</v>
      </c>
      <c r="W404" s="52">
        <v>0</v>
      </c>
      <c r="X404" s="52">
        <f t="shared" si="19"/>
        <v>2042</v>
      </c>
      <c r="Y404" s="52">
        <v>2858</v>
      </c>
      <c r="Z404" s="52">
        <v>4900</v>
      </c>
      <c r="AA404" s="7" t="s">
        <v>2613</v>
      </c>
      <c r="AB404" s="8"/>
    </row>
    <row r="405" spans="1:28" ht="409.5" x14ac:dyDescent="0.25">
      <c r="A405" s="18" t="s">
        <v>28</v>
      </c>
      <c r="B405" s="19" t="s">
        <v>38</v>
      </c>
      <c r="C405" s="20" t="s">
        <v>2614</v>
      </c>
      <c r="D405" s="30" t="s">
        <v>2615</v>
      </c>
      <c r="E405" s="20" t="s">
        <v>2616</v>
      </c>
      <c r="F405" s="21" t="s">
        <v>41</v>
      </c>
      <c r="G405" s="7" t="s">
        <v>32</v>
      </c>
      <c r="H405" s="19" t="s">
        <v>21</v>
      </c>
      <c r="I405" s="7" t="s">
        <v>1054</v>
      </c>
      <c r="J405" s="19" t="s">
        <v>43</v>
      </c>
      <c r="K405" s="9" t="s">
        <v>2617</v>
      </c>
      <c r="L405" s="60" t="s">
        <v>2618</v>
      </c>
      <c r="M405" s="22">
        <v>40695</v>
      </c>
      <c r="N405" s="22">
        <v>41639</v>
      </c>
      <c r="O405" s="13">
        <v>42621</v>
      </c>
      <c r="P405" s="22"/>
      <c r="Q405" s="52">
        <v>12500</v>
      </c>
      <c r="R405" s="25">
        <f t="shared" si="16"/>
        <v>0.11904761904761904</v>
      </c>
      <c r="S405" s="52">
        <v>8333.33</v>
      </c>
      <c r="T405" s="52">
        <v>0</v>
      </c>
      <c r="U405" s="52">
        <v>0</v>
      </c>
      <c r="V405" s="52">
        <v>4166.67</v>
      </c>
      <c r="W405" s="52">
        <v>0</v>
      </c>
      <c r="X405" s="52">
        <f t="shared" si="19"/>
        <v>25000</v>
      </c>
      <c r="Y405" s="52">
        <v>89365.99000000002</v>
      </c>
      <c r="Z405" s="52">
        <v>105000</v>
      </c>
      <c r="AA405" s="7" t="s">
        <v>2619</v>
      </c>
      <c r="AB405" s="8"/>
    </row>
    <row r="406" spans="1:28" ht="409.5" x14ac:dyDescent="0.25">
      <c r="A406" s="7" t="s">
        <v>28</v>
      </c>
      <c r="B406" s="19" t="s">
        <v>38</v>
      </c>
      <c r="C406" s="20" t="s">
        <v>2620</v>
      </c>
      <c r="D406" s="20" t="s">
        <v>2620</v>
      </c>
      <c r="E406" s="20" t="s">
        <v>2621</v>
      </c>
      <c r="F406" s="21" t="s">
        <v>41</v>
      </c>
      <c r="G406" s="8" t="s">
        <v>32</v>
      </c>
      <c r="H406" s="19" t="s">
        <v>21</v>
      </c>
      <c r="I406" s="7" t="s">
        <v>2622</v>
      </c>
      <c r="J406" s="19" t="s">
        <v>739</v>
      </c>
      <c r="K406" s="9" t="s">
        <v>2623</v>
      </c>
      <c r="L406" s="60" t="s">
        <v>2624</v>
      </c>
      <c r="M406" s="22">
        <v>40695</v>
      </c>
      <c r="N406" s="22">
        <v>41090</v>
      </c>
      <c r="O406" s="13">
        <v>42621</v>
      </c>
      <c r="P406" s="22">
        <v>40695</v>
      </c>
      <c r="Q406" s="52">
        <v>12500</v>
      </c>
      <c r="R406" s="25">
        <f t="shared" si="16"/>
        <v>0.16666666666666666</v>
      </c>
      <c r="S406" s="52">
        <v>8333.33</v>
      </c>
      <c r="T406" s="52">
        <v>0</v>
      </c>
      <c r="U406" s="52">
        <v>0</v>
      </c>
      <c r="V406" s="52">
        <v>4166.67</v>
      </c>
      <c r="W406" s="52">
        <v>0</v>
      </c>
      <c r="X406" s="52">
        <f t="shared" si="19"/>
        <v>25000</v>
      </c>
      <c r="Y406" s="52">
        <v>50000</v>
      </c>
      <c r="Z406" s="52">
        <v>75000</v>
      </c>
      <c r="AA406" s="7" t="s">
        <v>2625</v>
      </c>
      <c r="AB406" s="8"/>
    </row>
    <row r="407" spans="1:28" ht="409.5" x14ac:dyDescent="0.25">
      <c r="A407" s="18" t="s">
        <v>28</v>
      </c>
      <c r="B407" s="19" t="s">
        <v>38</v>
      </c>
      <c r="C407" s="20" t="s">
        <v>2626</v>
      </c>
      <c r="D407" s="30" t="s">
        <v>2627</v>
      </c>
      <c r="E407" s="20" t="s">
        <v>2628</v>
      </c>
      <c r="F407" s="21" t="s">
        <v>41</v>
      </c>
      <c r="G407" s="7" t="s">
        <v>32</v>
      </c>
      <c r="H407" s="19" t="s">
        <v>21</v>
      </c>
      <c r="I407" s="7" t="s">
        <v>2629</v>
      </c>
      <c r="J407" s="19" t="s">
        <v>160</v>
      </c>
      <c r="K407" s="9" t="s">
        <v>2630</v>
      </c>
      <c r="L407" s="60" t="s">
        <v>2631</v>
      </c>
      <c r="M407" s="22">
        <v>40695</v>
      </c>
      <c r="N407" s="22">
        <v>41061</v>
      </c>
      <c r="O407" s="13">
        <v>42621</v>
      </c>
      <c r="P407" s="22">
        <v>40736</v>
      </c>
      <c r="Q407" s="53">
        <v>12500</v>
      </c>
      <c r="R407" s="25">
        <f t="shared" si="16"/>
        <v>0.16475687092169081</v>
      </c>
      <c r="S407" s="52">
        <v>8333.3299999999981</v>
      </c>
      <c r="T407" s="52">
        <v>0</v>
      </c>
      <c r="U407" s="52">
        <v>0</v>
      </c>
      <c r="V407" s="52">
        <v>4166.67</v>
      </c>
      <c r="W407" s="52">
        <v>0</v>
      </c>
      <c r="X407" s="52">
        <f t="shared" si="19"/>
        <v>25000</v>
      </c>
      <c r="Y407" s="52">
        <v>50869.410000000011</v>
      </c>
      <c r="Z407" s="52">
        <v>75869.37</v>
      </c>
      <c r="AA407" s="7" t="s">
        <v>2632</v>
      </c>
      <c r="AB407" s="8"/>
    </row>
    <row r="408" spans="1:28" ht="409.5" x14ac:dyDescent="0.25">
      <c r="A408" s="7" t="s">
        <v>28</v>
      </c>
      <c r="B408" s="19" t="s">
        <v>38</v>
      </c>
      <c r="C408" s="20" t="s">
        <v>2633</v>
      </c>
      <c r="D408" s="30" t="s">
        <v>2634</v>
      </c>
      <c r="E408" s="20" t="s">
        <v>2635</v>
      </c>
      <c r="F408" s="21" t="s">
        <v>41</v>
      </c>
      <c r="G408" s="8" t="s">
        <v>32</v>
      </c>
      <c r="H408" s="19" t="s">
        <v>21</v>
      </c>
      <c r="I408" s="7" t="s">
        <v>2636</v>
      </c>
      <c r="J408" s="19" t="s">
        <v>43</v>
      </c>
      <c r="K408" s="9" t="s">
        <v>2637</v>
      </c>
      <c r="L408" s="60" t="s">
        <v>2638</v>
      </c>
      <c r="M408" s="22">
        <v>40787</v>
      </c>
      <c r="N408" s="22">
        <v>41639</v>
      </c>
      <c r="O408" s="13">
        <v>42621</v>
      </c>
      <c r="P408" s="22">
        <v>40729</v>
      </c>
      <c r="Q408" s="26">
        <v>0</v>
      </c>
      <c r="R408" s="25" t="e">
        <f t="shared" si="16"/>
        <v>#DIV/0!</v>
      </c>
      <c r="S408" s="26">
        <v>0</v>
      </c>
      <c r="T408" s="26">
        <v>0</v>
      </c>
      <c r="U408" s="26">
        <v>0</v>
      </c>
      <c r="V408" s="26">
        <v>0</v>
      </c>
      <c r="W408" s="26">
        <v>0</v>
      </c>
      <c r="X408" s="26">
        <f t="shared" si="19"/>
        <v>0</v>
      </c>
      <c r="Y408" s="26">
        <v>0</v>
      </c>
      <c r="Z408" s="26">
        <v>0</v>
      </c>
      <c r="AA408" s="7" t="s">
        <v>2639</v>
      </c>
      <c r="AB408" s="8"/>
    </row>
    <row r="409" spans="1:28" ht="409.5" x14ac:dyDescent="0.25">
      <c r="A409" s="18" t="s">
        <v>28</v>
      </c>
      <c r="B409" s="19" t="s">
        <v>38</v>
      </c>
      <c r="C409" s="20" t="s">
        <v>2640</v>
      </c>
      <c r="D409" s="30" t="s">
        <v>2641</v>
      </c>
      <c r="E409" s="20" t="s">
        <v>2642</v>
      </c>
      <c r="F409" s="21" t="s">
        <v>41</v>
      </c>
      <c r="G409" s="7" t="s">
        <v>32</v>
      </c>
      <c r="H409" s="19" t="s">
        <v>21</v>
      </c>
      <c r="I409" s="7" t="s">
        <v>2643</v>
      </c>
      <c r="J409" s="19" t="s">
        <v>2644</v>
      </c>
      <c r="K409" s="9" t="s">
        <v>2645</v>
      </c>
      <c r="L409" s="60" t="s">
        <v>2646</v>
      </c>
      <c r="M409" s="22">
        <v>40664</v>
      </c>
      <c r="N409" s="22">
        <v>41274</v>
      </c>
      <c r="O409" s="13">
        <v>42621</v>
      </c>
      <c r="P409" s="22">
        <v>40736</v>
      </c>
      <c r="Q409" s="52">
        <v>9999.9999999999964</v>
      </c>
      <c r="R409" s="25">
        <f t="shared" si="16"/>
        <v>0.24813895781637713</v>
      </c>
      <c r="S409" s="52">
        <v>6668.0000000000009</v>
      </c>
      <c r="T409" s="52">
        <v>0</v>
      </c>
      <c r="U409" s="52">
        <v>0</v>
      </c>
      <c r="V409" s="52">
        <v>3332</v>
      </c>
      <c r="W409" s="52">
        <v>0</v>
      </c>
      <c r="X409" s="52">
        <f t="shared" si="19"/>
        <v>19999.999999999996</v>
      </c>
      <c r="Y409" s="52">
        <v>26237.30999999999</v>
      </c>
      <c r="Z409" s="52">
        <v>40299.999999999993</v>
      </c>
      <c r="AA409" s="7" t="s">
        <v>2647</v>
      </c>
      <c r="AB409" s="8"/>
    </row>
    <row r="410" spans="1:28" ht="409.5" x14ac:dyDescent="0.25">
      <c r="A410" s="7" t="s">
        <v>28</v>
      </c>
      <c r="B410" s="19" t="s">
        <v>38</v>
      </c>
      <c r="C410" s="20" t="s">
        <v>2307</v>
      </c>
      <c r="D410" s="30" t="s">
        <v>2308</v>
      </c>
      <c r="E410" s="20" t="s">
        <v>2648</v>
      </c>
      <c r="F410" s="21" t="s">
        <v>41</v>
      </c>
      <c r="G410" s="8" t="s">
        <v>32</v>
      </c>
      <c r="H410" s="19" t="s">
        <v>21</v>
      </c>
      <c r="I410" s="7" t="s">
        <v>2622</v>
      </c>
      <c r="J410" s="19" t="s">
        <v>739</v>
      </c>
      <c r="K410" s="8" t="s">
        <v>2649</v>
      </c>
      <c r="L410" s="60" t="s">
        <v>2650</v>
      </c>
      <c r="M410" s="22">
        <v>40725</v>
      </c>
      <c r="N410" s="22">
        <v>41274</v>
      </c>
      <c r="O410" s="13">
        <v>42621</v>
      </c>
      <c r="P410" s="22">
        <v>40792</v>
      </c>
      <c r="Q410" s="53">
        <v>7601.52</v>
      </c>
      <c r="R410" s="25">
        <f t="shared" si="16"/>
        <v>0.24999975333904931</v>
      </c>
      <c r="S410" s="52">
        <v>5067.7</v>
      </c>
      <c r="T410" s="52">
        <v>0</v>
      </c>
      <c r="U410" s="52">
        <v>0</v>
      </c>
      <c r="V410" s="52">
        <v>2533.8200000000002</v>
      </c>
      <c r="W410" s="52">
        <v>0</v>
      </c>
      <c r="X410" s="52">
        <f t="shared" si="19"/>
        <v>15203.04</v>
      </c>
      <c r="Y410" s="52">
        <v>15203.07</v>
      </c>
      <c r="Z410" s="52">
        <v>30406.11</v>
      </c>
      <c r="AA410" s="7" t="s">
        <v>2651</v>
      </c>
      <c r="AB410" s="8"/>
    </row>
    <row r="411" spans="1:28" ht="409.5" x14ac:dyDescent="0.25">
      <c r="A411" s="18" t="s">
        <v>28</v>
      </c>
      <c r="B411" s="19" t="s">
        <v>38</v>
      </c>
      <c r="C411" s="20" t="s">
        <v>2652</v>
      </c>
      <c r="D411" s="30" t="s">
        <v>2653</v>
      </c>
      <c r="E411" s="20" t="s">
        <v>2654</v>
      </c>
      <c r="F411" s="21" t="s">
        <v>41</v>
      </c>
      <c r="G411" s="7" t="s">
        <v>32</v>
      </c>
      <c r="H411" s="19" t="s">
        <v>20</v>
      </c>
      <c r="I411" s="7" t="s">
        <v>2655</v>
      </c>
      <c r="J411" s="19" t="s">
        <v>2656</v>
      </c>
      <c r="K411" s="36" t="s">
        <v>2657</v>
      </c>
      <c r="L411" s="60" t="s">
        <v>2658</v>
      </c>
      <c r="M411" s="22">
        <v>40787</v>
      </c>
      <c r="N411" s="22">
        <v>41881</v>
      </c>
      <c r="O411" s="13">
        <v>42621</v>
      </c>
      <c r="P411" s="22">
        <v>40919</v>
      </c>
      <c r="Q411" s="52">
        <v>43620.460000000006</v>
      </c>
      <c r="R411" s="25">
        <f t="shared" si="16"/>
        <v>0.17500014843964262</v>
      </c>
      <c r="S411" s="52">
        <v>29080.32</v>
      </c>
      <c r="T411" s="52">
        <v>0</v>
      </c>
      <c r="U411" s="52">
        <v>14540.09</v>
      </c>
      <c r="V411" s="52">
        <v>0</v>
      </c>
      <c r="W411" s="52">
        <v>0</v>
      </c>
      <c r="X411" s="52">
        <f t="shared" si="19"/>
        <v>87240.87</v>
      </c>
      <c r="Y411" s="52">
        <v>162018.76</v>
      </c>
      <c r="Z411" s="52">
        <v>249259.56</v>
      </c>
      <c r="AA411" s="7" t="s">
        <v>2659</v>
      </c>
      <c r="AB411" s="8"/>
    </row>
    <row r="412" spans="1:28" ht="409.5" x14ac:dyDescent="0.25">
      <c r="A412" s="7" t="s">
        <v>28</v>
      </c>
      <c r="B412" s="19" t="s">
        <v>38</v>
      </c>
      <c r="C412" s="20" t="s">
        <v>2660</v>
      </c>
      <c r="D412" s="30" t="s">
        <v>2661</v>
      </c>
      <c r="E412" s="20" t="s">
        <v>2258</v>
      </c>
      <c r="F412" s="21" t="s">
        <v>41</v>
      </c>
      <c r="G412" s="8" t="s">
        <v>32</v>
      </c>
      <c r="H412" s="19" t="s">
        <v>20</v>
      </c>
      <c r="I412" s="7" t="s">
        <v>2259</v>
      </c>
      <c r="J412" s="19" t="s">
        <v>2260</v>
      </c>
      <c r="K412" s="9" t="s">
        <v>2261</v>
      </c>
      <c r="L412" s="60" t="s">
        <v>2662</v>
      </c>
      <c r="M412" s="22">
        <v>40791</v>
      </c>
      <c r="N412" s="22">
        <v>41090</v>
      </c>
      <c r="O412" s="13">
        <v>42621</v>
      </c>
      <c r="P412" s="22">
        <v>40794</v>
      </c>
      <c r="Q412" s="52">
        <v>10000</v>
      </c>
      <c r="R412" s="25">
        <f t="shared" si="16"/>
        <v>0.24243693730386853</v>
      </c>
      <c r="S412" s="52">
        <v>6667</v>
      </c>
      <c r="T412" s="52">
        <v>0</v>
      </c>
      <c r="U412" s="52">
        <v>3333</v>
      </c>
      <c r="V412" s="52">
        <v>0</v>
      </c>
      <c r="W412" s="52">
        <v>0</v>
      </c>
      <c r="X412" s="52">
        <f t="shared" si="19"/>
        <v>20000</v>
      </c>
      <c r="Y412" s="52">
        <v>21247.839999999997</v>
      </c>
      <c r="Z412" s="52">
        <v>41247.839999999997</v>
      </c>
      <c r="AA412" s="7" t="s">
        <v>2663</v>
      </c>
      <c r="AB412" s="8"/>
    </row>
    <row r="413" spans="1:28" ht="270" x14ac:dyDescent="0.25">
      <c r="A413" s="18" t="s">
        <v>28</v>
      </c>
      <c r="B413" s="19" t="s">
        <v>110</v>
      </c>
      <c r="C413" s="20" t="s">
        <v>2664</v>
      </c>
      <c r="D413" s="30" t="s">
        <v>2665</v>
      </c>
      <c r="E413" s="20" t="s">
        <v>138</v>
      </c>
      <c r="F413" s="21" t="s">
        <v>41</v>
      </c>
      <c r="G413" s="7" t="s">
        <v>32</v>
      </c>
      <c r="H413" s="19" t="s">
        <v>19</v>
      </c>
      <c r="I413" s="7" t="s">
        <v>139</v>
      </c>
      <c r="J413" s="19" t="s">
        <v>53</v>
      </c>
      <c r="K413" s="9" t="s">
        <v>2666</v>
      </c>
      <c r="L413" s="60" t="s">
        <v>2667</v>
      </c>
      <c r="M413" s="22">
        <v>40634</v>
      </c>
      <c r="N413" s="22">
        <v>41852</v>
      </c>
      <c r="O413" s="13">
        <v>42621</v>
      </c>
      <c r="P413" s="22">
        <v>40878</v>
      </c>
      <c r="Q413" s="52">
        <v>1126007.8800000001</v>
      </c>
      <c r="R413" s="25">
        <f t="shared" ref="R413:R476" si="20">(Q413/Z413)</f>
        <v>0.39999995737152849</v>
      </c>
      <c r="S413" s="52">
        <v>0</v>
      </c>
      <c r="T413" s="52">
        <v>0</v>
      </c>
      <c r="U413" s="52">
        <v>0</v>
      </c>
      <c r="V413" s="52">
        <v>0</v>
      </c>
      <c r="W413" s="52">
        <v>1689012.1199999996</v>
      </c>
      <c r="X413" s="52">
        <f t="shared" si="19"/>
        <v>2815020</v>
      </c>
      <c r="Y413" s="52">
        <v>0</v>
      </c>
      <c r="Z413" s="52">
        <v>2815020</v>
      </c>
      <c r="AA413" s="7" t="s">
        <v>2668</v>
      </c>
      <c r="AB413" s="8"/>
    </row>
    <row r="414" spans="1:28" ht="180" x14ac:dyDescent="0.25">
      <c r="A414" s="7" t="s">
        <v>28</v>
      </c>
      <c r="B414" s="19" t="s">
        <v>38</v>
      </c>
      <c r="C414" s="20" t="s">
        <v>2669</v>
      </c>
      <c r="D414" s="30" t="s">
        <v>2670</v>
      </c>
      <c r="E414" s="20" t="s">
        <v>2671</v>
      </c>
      <c r="F414" s="21" t="s">
        <v>41</v>
      </c>
      <c r="G414" s="8" t="s">
        <v>32</v>
      </c>
      <c r="H414" s="19" t="s">
        <v>20</v>
      </c>
      <c r="I414" s="7" t="s">
        <v>2672</v>
      </c>
      <c r="J414" s="19" t="s">
        <v>1651</v>
      </c>
      <c r="K414" s="9" t="s">
        <v>2673</v>
      </c>
      <c r="L414" s="8" t="s">
        <v>2674</v>
      </c>
      <c r="M414" s="22">
        <v>40848</v>
      </c>
      <c r="N414" s="22">
        <v>41578</v>
      </c>
      <c r="O414" s="13">
        <v>42621</v>
      </c>
      <c r="P414" s="22">
        <v>40919</v>
      </c>
      <c r="Q414" s="52">
        <v>10000.000000000002</v>
      </c>
      <c r="R414" s="25">
        <f t="shared" si="20"/>
        <v>0.24754693366088751</v>
      </c>
      <c r="S414" s="52">
        <v>6666.67</v>
      </c>
      <c r="T414" s="52">
        <v>0</v>
      </c>
      <c r="U414" s="52">
        <v>3333.3299999999995</v>
      </c>
      <c r="V414" s="52">
        <v>0</v>
      </c>
      <c r="W414" s="52">
        <v>0</v>
      </c>
      <c r="X414" s="52">
        <f t="shared" si="19"/>
        <v>20000</v>
      </c>
      <c r="Y414" s="52">
        <v>20396.389999999996</v>
      </c>
      <c r="Z414" s="52">
        <v>40396.379999999997</v>
      </c>
      <c r="AA414" s="7" t="s">
        <v>2675</v>
      </c>
      <c r="AB414" s="8"/>
    </row>
    <row r="415" spans="1:28" ht="409.5" x14ac:dyDescent="0.25">
      <c r="A415" s="18" t="s">
        <v>28</v>
      </c>
      <c r="B415" s="19" t="s">
        <v>38</v>
      </c>
      <c r="C415" s="20" t="s">
        <v>2676</v>
      </c>
      <c r="D415" s="30" t="s">
        <v>2677</v>
      </c>
      <c r="E415" s="20" t="s">
        <v>2678</v>
      </c>
      <c r="F415" s="21" t="s">
        <v>41</v>
      </c>
      <c r="G415" s="7" t="s">
        <v>32</v>
      </c>
      <c r="H415" s="19" t="s">
        <v>21</v>
      </c>
      <c r="I415" s="7" t="s">
        <v>2679</v>
      </c>
      <c r="J415" s="19" t="s">
        <v>1931</v>
      </c>
      <c r="K415" s="9" t="s">
        <v>2680</v>
      </c>
      <c r="L415" s="60" t="s">
        <v>2681</v>
      </c>
      <c r="M415" s="22">
        <v>40634</v>
      </c>
      <c r="N415" s="22">
        <v>41274</v>
      </c>
      <c r="O415" s="13">
        <v>42621</v>
      </c>
      <c r="P415" s="22">
        <v>40806</v>
      </c>
      <c r="Q415" s="52">
        <v>12500</v>
      </c>
      <c r="R415" s="25">
        <f t="shared" si="20"/>
        <v>0.13368983957219252</v>
      </c>
      <c r="S415" s="52">
        <v>8333</v>
      </c>
      <c r="T415" s="52">
        <v>0</v>
      </c>
      <c r="U415" s="52">
        <v>0</v>
      </c>
      <c r="V415" s="52">
        <v>4167</v>
      </c>
      <c r="W415" s="52">
        <v>0</v>
      </c>
      <c r="X415" s="52">
        <f t="shared" si="19"/>
        <v>25000</v>
      </c>
      <c r="Y415" s="52">
        <v>75550</v>
      </c>
      <c r="Z415" s="52">
        <v>93500</v>
      </c>
      <c r="AA415" s="7" t="s">
        <v>2682</v>
      </c>
      <c r="AB415" s="8"/>
    </row>
    <row r="416" spans="1:28" ht="409.5" x14ac:dyDescent="0.25">
      <c r="A416" s="7" t="s">
        <v>28</v>
      </c>
      <c r="B416" s="19" t="s">
        <v>38</v>
      </c>
      <c r="C416" s="20" t="s">
        <v>2683</v>
      </c>
      <c r="D416" s="30" t="s">
        <v>2684</v>
      </c>
      <c r="E416" s="20" t="s">
        <v>2685</v>
      </c>
      <c r="F416" s="21" t="s">
        <v>41</v>
      </c>
      <c r="G416" s="8" t="s">
        <v>32</v>
      </c>
      <c r="H416" s="19" t="s">
        <v>21</v>
      </c>
      <c r="I416" s="7" t="s">
        <v>2686</v>
      </c>
      <c r="J416" s="19" t="s">
        <v>2687</v>
      </c>
      <c r="K416" s="9" t="s">
        <v>41</v>
      </c>
      <c r="L416" s="60" t="s">
        <v>2688</v>
      </c>
      <c r="M416" s="22">
        <v>40787</v>
      </c>
      <c r="N416" s="22">
        <v>41547</v>
      </c>
      <c r="O416" s="13">
        <v>42621</v>
      </c>
      <c r="P416" s="22"/>
      <c r="Q416" s="52">
        <v>15000</v>
      </c>
      <c r="R416" s="25">
        <f t="shared" si="20"/>
        <v>0.1733502831387958</v>
      </c>
      <c r="S416" s="52">
        <v>10000</v>
      </c>
      <c r="T416" s="52">
        <v>0</v>
      </c>
      <c r="U416" s="52">
        <v>0</v>
      </c>
      <c r="V416" s="52">
        <v>5000</v>
      </c>
      <c r="W416" s="52">
        <v>0</v>
      </c>
      <c r="X416" s="52">
        <f t="shared" si="19"/>
        <v>30000</v>
      </c>
      <c r="Y416" s="52">
        <v>56530</v>
      </c>
      <c r="Z416" s="52">
        <v>86530</v>
      </c>
      <c r="AA416" s="7" t="s">
        <v>2689</v>
      </c>
      <c r="AB416" s="8"/>
    </row>
    <row r="417" spans="1:28" ht="409.5" x14ac:dyDescent="0.25">
      <c r="A417" s="18" t="s">
        <v>28</v>
      </c>
      <c r="B417" s="19" t="s">
        <v>38</v>
      </c>
      <c r="C417" s="20" t="s">
        <v>2690</v>
      </c>
      <c r="D417" s="30" t="s">
        <v>2691</v>
      </c>
      <c r="E417" s="20" t="s">
        <v>2692</v>
      </c>
      <c r="F417" s="21" t="s">
        <v>41</v>
      </c>
      <c r="G417" s="7" t="s">
        <v>32</v>
      </c>
      <c r="H417" s="19" t="s">
        <v>20</v>
      </c>
      <c r="I417" s="7" t="s">
        <v>2693</v>
      </c>
      <c r="J417" s="19" t="s">
        <v>2079</v>
      </c>
      <c r="K417" s="9" t="s">
        <v>2694</v>
      </c>
      <c r="L417" s="60" t="s">
        <v>2695</v>
      </c>
      <c r="M417" s="22">
        <v>40817</v>
      </c>
      <c r="N417" s="22">
        <v>41213</v>
      </c>
      <c r="O417" s="13">
        <v>42621</v>
      </c>
      <c r="P417" s="22">
        <v>40889</v>
      </c>
      <c r="Q417" s="52">
        <v>7500</v>
      </c>
      <c r="R417" s="25">
        <f t="shared" si="20"/>
        <v>0.24386595826315413</v>
      </c>
      <c r="S417" s="52">
        <v>5000</v>
      </c>
      <c r="T417" s="52">
        <v>0</v>
      </c>
      <c r="U417" s="52">
        <v>2499.9999999999995</v>
      </c>
      <c r="V417" s="52">
        <v>0</v>
      </c>
      <c r="W417" s="52">
        <v>0</v>
      </c>
      <c r="X417" s="52">
        <f t="shared" si="19"/>
        <v>15000</v>
      </c>
      <c r="Y417" s="52">
        <v>15754.599999999999</v>
      </c>
      <c r="Z417" s="52">
        <v>30754.6</v>
      </c>
      <c r="AA417" s="7" t="s">
        <v>2696</v>
      </c>
      <c r="AB417" s="8"/>
    </row>
    <row r="418" spans="1:28" ht="409.5" x14ac:dyDescent="0.25">
      <c r="A418" s="7" t="s">
        <v>28</v>
      </c>
      <c r="B418" s="19" t="s">
        <v>38</v>
      </c>
      <c r="C418" s="20" t="s">
        <v>2697</v>
      </c>
      <c r="D418" s="30" t="s">
        <v>2698</v>
      </c>
      <c r="E418" s="20" t="s">
        <v>2699</v>
      </c>
      <c r="F418" s="21" t="s">
        <v>41</v>
      </c>
      <c r="G418" s="8" t="s">
        <v>32</v>
      </c>
      <c r="H418" s="19" t="s">
        <v>21</v>
      </c>
      <c r="I418" s="31" t="s">
        <v>2700</v>
      </c>
      <c r="J418" s="19" t="s">
        <v>2701</v>
      </c>
      <c r="K418" s="9" t="s">
        <v>2702</v>
      </c>
      <c r="L418" s="60" t="s">
        <v>2703</v>
      </c>
      <c r="M418" s="22">
        <v>40756</v>
      </c>
      <c r="N418" s="22">
        <v>41274</v>
      </c>
      <c r="O418" s="13">
        <v>42621</v>
      </c>
      <c r="P418" s="22"/>
      <c r="Q418" s="26">
        <v>0</v>
      </c>
      <c r="R418" s="25" t="e">
        <f t="shared" si="20"/>
        <v>#DIV/0!</v>
      </c>
      <c r="S418" s="26">
        <v>0</v>
      </c>
      <c r="T418" s="26">
        <v>0</v>
      </c>
      <c r="U418" s="26">
        <v>0</v>
      </c>
      <c r="V418" s="26">
        <v>0</v>
      </c>
      <c r="W418" s="26">
        <v>0</v>
      </c>
      <c r="X418" s="26">
        <f t="shared" si="19"/>
        <v>0</v>
      </c>
      <c r="Y418" s="26">
        <v>0</v>
      </c>
      <c r="Z418" s="26">
        <v>0</v>
      </c>
      <c r="AA418" s="7" t="s">
        <v>2704</v>
      </c>
      <c r="AB418" s="8"/>
    </row>
    <row r="419" spans="1:28" ht="409.5" x14ac:dyDescent="0.25">
      <c r="A419" s="18" t="s">
        <v>28</v>
      </c>
      <c r="B419" s="19" t="s">
        <v>38</v>
      </c>
      <c r="C419" s="20" t="s">
        <v>2705</v>
      </c>
      <c r="D419" s="20" t="s">
        <v>2705</v>
      </c>
      <c r="E419" s="20" t="s">
        <v>2706</v>
      </c>
      <c r="F419" s="21" t="s">
        <v>41</v>
      </c>
      <c r="G419" s="7" t="s">
        <v>32</v>
      </c>
      <c r="H419" s="19" t="s">
        <v>21</v>
      </c>
      <c r="I419" s="7" t="s">
        <v>2707</v>
      </c>
      <c r="J419" s="19" t="s">
        <v>2708</v>
      </c>
      <c r="K419" s="9" t="s">
        <v>2709</v>
      </c>
      <c r="L419" s="60" t="s">
        <v>2710</v>
      </c>
      <c r="M419" s="22">
        <v>40817</v>
      </c>
      <c r="N419" s="22">
        <v>41000</v>
      </c>
      <c r="O419" s="13">
        <v>42621</v>
      </c>
      <c r="P419" s="22"/>
      <c r="Q419" s="52">
        <v>12500</v>
      </c>
      <c r="R419" s="25">
        <f t="shared" si="20"/>
        <v>0.15800092677023608</v>
      </c>
      <c r="S419" s="52">
        <v>8333</v>
      </c>
      <c r="T419" s="52">
        <v>0</v>
      </c>
      <c r="U419" s="52">
        <v>0</v>
      </c>
      <c r="V419" s="52">
        <v>4167</v>
      </c>
      <c r="W419" s="52">
        <v>0</v>
      </c>
      <c r="X419" s="52">
        <f t="shared" si="19"/>
        <v>25000</v>
      </c>
      <c r="Y419" s="52">
        <v>54113.490000000005</v>
      </c>
      <c r="Z419" s="52">
        <v>79113.459999999992</v>
      </c>
      <c r="AA419" s="7" t="s">
        <v>2711</v>
      </c>
      <c r="AB419" s="8"/>
    </row>
    <row r="420" spans="1:28" ht="409.5" x14ac:dyDescent="0.25">
      <c r="A420" s="7" t="s">
        <v>28</v>
      </c>
      <c r="B420" s="19" t="s">
        <v>38</v>
      </c>
      <c r="C420" s="20" t="s">
        <v>2712</v>
      </c>
      <c r="D420" s="20" t="s">
        <v>2713</v>
      </c>
      <c r="E420" s="20" t="s">
        <v>2714</v>
      </c>
      <c r="F420" s="21" t="s">
        <v>41</v>
      </c>
      <c r="G420" s="8" t="s">
        <v>32</v>
      </c>
      <c r="H420" s="19" t="s">
        <v>21</v>
      </c>
      <c r="I420" s="7" t="s">
        <v>2715</v>
      </c>
      <c r="J420" s="19" t="s">
        <v>739</v>
      </c>
      <c r="K420" s="9" t="s">
        <v>41</v>
      </c>
      <c r="L420" s="60" t="s">
        <v>2716</v>
      </c>
      <c r="M420" s="22">
        <v>40544</v>
      </c>
      <c r="N420" s="22">
        <v>41486</v>
      </c>
      <c r="O420" s="13">
        <v>42621</v>
      </c>
      <c r="P420" s="22"/>
      <c r="Q420" s="53">
        <v>12500.000000000002</v>
      </c>
      <c r="R420" s="25">
        <f t="shared" si="20"/>
        <v>0.15442895446532559</v>
      </c>
      <c r="S420" s="52">
        <v>8333</v>
      </c>
      <c r="T420" s="52">
        <v>0</v>
      </c>
      <c r="U420" s="52">
        <v>0</v>
      </c>
      <c r="V420" s="52">
        <v>4166.9999999999991</v>
      </c>
      <c r="W420" s="52">
        <v>0</v>
      </c>
      <c r="X420" s="52">
        <f t="shared" si="19"/>
        <v>25000</v>
      </c>
      <c r="Y420" s="52">
        <v>55943.469999999987</v>
      </c>
      <c r="Z420" s="52">
        <v>80943.37</v>
      </c>
      <c r="AA420" s="7" t="s">
        <v>2717</v>
      </c>
      <c r="AB420" s="8"/>
    </row>
    <row r="421" spans="1:28" ht="409.5" x14ac:dyDescent="0.25">
      <c r="A421" s="18" t="s">
        <v>28</v>
      </c>
      <c r="B421" s="19" t="s">
        <v>110</v>
      </c>
      <c r="C421" s="20" t="s">
        <v>2718</v>
      </c>
      <c r="D421" s="30" t="s">
        <v>2719</v>
      </c>
      <c r="E421" s="20" t="s">
        <v>2720</v>
      </c>
      <c r="F421" s="21" t="s">
        <v>41</v>
      </c>
      <c r="G421" s="7" t="s">
        <v>32</v>
      </c>
      <c r="H421" s="19" t="s">
        <v>21</v>
      </c>
      <c r="I421" s="7" t="s">
        <v>2721</v>
      </c>
      <c r="J421" s="19" t="s">
        <v>160</v>
      </c>
      <c r="K421" s="9" t="s">
        <v>2722</v>
      </c>
      <c r="L421" s="60" t="s">
        <v>2723</v>
      </c>
      <c r="M421" s="22">
        <v>39083</v>
      </c>
      <c r="N421" s="22">
        <v>41274</v>
      </c>
      <c r="O421" s="13">
        <v>42621</v>
      </c>
      <c r="P421" s="22">
        <v>40917</v>
      </c>
      <c r="Q421" s="52">
        <v>458363.52</v>
      </c>
      <c r="R421" s="25">
        <f t="shared" si="20"/>
        <v>0.39999996858388975</v>
      </c>
      <c r="S421" s="52">
        <v>0</v>
      </c>
      <c r="T421" s="52">
        <v>0</v>
      </c>
      <c r="U421" s="52">
        <v>0</v>
      </c>
      <c r="V421" s="52">
        <v>0</v>
      </c>
      <c r="W421" s="52">
        <v>687545.37000000011</v>
      </c>
      <c r="X421" s="52">
        <f t="shared" si="19"/>
        <v>1145908.8900000001</v>
      </c>
      <c r="Y421" s="52">
        <v>0</v>
      </c>
      <c r="Z421" s="52">
        <v>1145908.8900000001</v>
      </c>
      <c r="AA421" s="7" t="s">
        <v>2724</v>
      </c>
      <c r="AB421" s="8"/>
    </row>
    <row r="422" spans="1:28" ht="409.5" x14ac:dyDescent="0.25">
      <c r="A422" s="7" t="s">
        <v>28</v>
      </c>
      <c r="B422" s="19" t="s">
        <v>38</v>
      </c>
      <c r="C422" s="20" t="s">
        <v>2725</v>
      </c>
      <c r="D422" s="30" t="s">
        <v>2726</v>
      </c>
      <c r="E422" s="20" t="s">
        <v>2727</v>
      </c>
      <c r="F422" s="21" t="s">
        <v>41</v>
      </c>
      <c r="G422" s="8" t="s">
        <v>32</v>
      </c>
      <c r="H422" s="19" t="s">
        <v>21</v>
      </c>
      <c r="I422" s="7" t="s">
        <v>2728</v>
      </c>
      <c r="J422" s="19" t="s">
        <v>739</v>
      </c>
      <c r="K422" s="9" t="s">
        <v>2729</v>
      </c>
      <c r="L422" s="60" t="s">
        <v>2730</v>
      </c>
      <c r="M422" s="22">
        <v>40848</v>
      </c>
      <c r="N422" s="22">
        <v>41090</v>
      </c>
      <c r="O422" s="13">
        <v>42621</v>
      </c>
      <c r="P422" s="22">
        <v>40989</v>
      </c>
      <c r="Q422" s="52">
        <v>9300</v>
      </c>
      <c r="R422" s="25">
        <f t="shared" si="20"/>
        <v>0.248</v>
      </c>
      <c r="S422" s="52">
        <v>6200</v>
      </c>
      <c r="T422" s="52">
        <v>0</v>
      </c>
      <c r="U422" s="52">
        <v>3100</v>
      </c>
      <c r="V422" s="52">
        <v>0</v>
      </c>
      <c r="W422" s="52">
        <v>0</v>
      </c>
      <c r="X422" s="52">
        <f t="shared" si="19"/>
        <v>18600</v>
      </c>
      <c r="Y422" s="52">
        <v>18900</v>
      </c>
      <c r="Z422" s="52">
        <v>37500</v>
      </c>
      <c r="AA422" s="7" t="s">
        <v>2731</v>
      </c>
      <c r="AB422" s="8"/>
    </row>
    <row r="423" spans="1:28" ht="255" x14ac:dyDescent="0.25">
      <c r="A423" s="18" t="s">
        <v>28</v>
      </c>
      <c r="B423" s="19" t="s">
        <v>110</v>
      </c>
      <c r="C423" s="20" t="s">
        <v>2732</v>
      </c>
      <c r="D423" s="30" t="s">
        <v>2733</v>
      </c>
      <c r="E423" s="20" t="s">
        <v>1715</v>
      </c>
      <c r="F423" s="21" t="s">
        <v>41</v>
      </c>
      <c r="G423" s="7" t="s">
        <v>32</v>
      </c>
      <c r="H423" s="19" t="s">
        <v>19</v>
      </c>
      <c r="I423" s="7" t="s">
        <v>552</v>
      </c>
      <c r="J423" s="19" t="s">
        <v>278</v>
      </c>
      <c r="K423" s="9" t="s">
        <v>1716</v>
      </c>
      <c r="L423" s="8" t="s">
        <v>2734</v>
      </c>
      <c r="M423" s="22">
        <v>40544</v>
      </c>
      <c r="N423" s="22">
        <v>41820</v>
      </c>
      <c r="O423" s="13">
        <v>42621</v>
      </c>
      <c r="P423" s="22">
        <v>40939</v>
      </c>
      <c r="Q423" s="52">
        <v>1686201</v>
      </c>
      <c r="R423" s="25">
        <f t="shared" si="20"/>
        <v>0.39999985766826457</v>
      </c>
      <c r="S423" s="52">
        <v>0</v>
      </c>
      <c r="T423" s="52">
        <v>0</v>
      </c>
      <c r="U423" s="52">
        <v>0</v>
      </c>
      <c r="V423" s="52">
        <v>0</v>
      </c>
      <c r="W423" s="52">
        <v>2529303</v>
      </c>
      <c r="X423" s="52">
        <f t="shared" si="19"/>
        <v>4215504</v>
      </c>
      <c r="Y423" s="52">
        <v>0</v>
      </c>
      <c r="Z423" s="52">
        <v>4215504</v>
      </c>
      <c r="AA423" s="7" t="s">
        <v>2735</v>
      </c>
      <c r="AB423" s="8"/>
    </row>
    <row r="424" spans="1:28" ht="409.5" x14ac:dyDescent="0.25">
      <c r="A424" s="7" t="s">
        <v>28</v>
      </c>
      <c r="B424" s="19" t="s">
        <v>38</v>
      </c>
      <c r="C424" s="20" t="s">
        <v>2736</v>
      </c>
      <c r="D424" s="30" t="s">
        <v>2737</v>
      </c>
      <c r="E424" s="20" t="s">
        <v>192</v>
      </c>
      <c r="F424" s="21" t="s">
        <v>41</v>
      </c>
      <c r="G424" s="8" t="s">
        <v>32</v>
      </c>
      <c r="H424" s="19" t="s">
        <v>21</v>
      </c>
      <c r="I424" s="7" t="s">
        <v>193</v>
      </c>
      <c r="J424" s="19" t="s">
        <v>194</v>
      </c>
      <c r="K424" s="9" t="s">
        <v>2738</v>
      </c>
      <c r="L424" s="60" t="s">
        <v>2739</v>
      </c>
      <c r="M424" s="22">
        <v>40878</v>
      </c>
      <c r="N424" s="22">
        <v>41671</v>
      </c>
      <c r="O424" s="13">
        <v>42621</v>
      </c>
      <c r="P424" s="22">
        <v>40919</v>
      </c>
      <c r="Q424" s="26">
        <v>0</v>
      </c>
      <c r="R424" s="25" t="e">
        <f t="shared" si="20"/>
        <v>#DIV/0!</v>
      </c>
      <c r="S424" s="26">
        <v>0</v>
      </c>
      <c r="T424" s="26">
        <v>0</v>
      </c>
      <c r="U424" s="26">
        <v>0</v>
      </c>
      <c r="V424" s="26">
        <v>0</v>
      </c>
      <c r="W424" s="26">
        <v>0</v>
      </c>
      <c r="X424" s="26">
        <f t="shared" si="19"/>
        <v>0</v>
      </c>
      <c r="Y424" s="26">
        <v>0</v>
      </c>
      <c r="Z424" s="74">
        <v>0</v>
      </c>
      <c r="AA424" s="7" t="s">
        <v>2740</v>
      </c>
      <c r="AB424" s="8"/>
    </row>
    <row r="425" spans="1:28" ht="165" x14ac:dyDescent="0.25">
      <c r="A425" s="18" t="s">
        <v>28</v>
      </c>
      <c r="B425" s="19" t="s">
        <v>38</v>
      </c>
      <c r="C425" s="20" t="s">
        <v>2741</v>
      </c>
      <c r="D425" s="20" t="s">
        <v>2741</v>
      </c>
      <c r="E425" s="20" t="s">
        <v>2742</v>
      </c>
      <c r="F425" s="21" t="s">
        <v>41</v>
      </c>
      <c r="G425" s="7" t="s">
        <v>32</v>
      </c>
      <c r="H425" s="19" t="s">
        <v>21</v>
      </c>
      <c r="I425" s="7" t="s">
        <v>354</v>
      </c>
      <c r="J425" s="19" t="s">
        <v>74</v>
      </c>
      <c r="K425" s="8" t="s">
        <v>355</v>
      </c>
      <c r="L425" s="8" t="s">
        <v>2743</v>
      </c>
      <c r="M425" s="22">
        <v>40878</v>
      </c>
      <c r="N425" s="22">
        <v>42004</v>
      </c>
      <c r="O425" s="13">
        <v>42621</v>
      </c>
      <c r="P425" s="22">
        <v>40919</v>
      </c>
      <c r="Q425" s="52">
        <v>12500</v>
      </c>
      <c r="R425" s="25">
        <f t="shared" si="20"/>
        <v>0.13118402820813427</v>
      </c>
      <c r="S425" s="52">
        <v>8333.33</v>
      </c>
      <c r="T425" s="52">
        <v>0</v>
      </c>
      <c r="U425" s="52">
        <v>0</v>
      </c>
      <c r="V425" s="52">
        <v>4166.67</v>
      </c>
      <c r="W425" s="52">
        <v>0</v>
      </c>
      <c r="X425" s="52">
        <f t="shared" si="19"/>
        <v>25000</v>
      </c>
      <c r="Y425" s="52">
        <v>70286.009999999995</v>
      </c>
      <c r="Z425" s="52">
        <v>95285.99</v>
      </c>
      <c r="AA425" s="7" t="s">
        <v>2744</v>
      </c>
      <c r="AB425" s="8"/>
    </row>
    <row r="426" spans="1:28" ht="255" x14ac:dyDescent="0.25">
      <c r="A426" s="7" t="s">
        <v>28</v>
      </c>
      <c r="B426" s="19" t="s">
        <v>38</v>
      </c>
      <c r="C426" s="20" t="s">
        <v>2745</v>
      </c>
      <c r="D426" s="30" t="s">
        <v>2746</v>
      </c>
      <c r="E426" s="20" t="s">
        <v>2574</v>
      </c>
      <c r="F426" s="21" t="s">
        <v>41</v>
      </c>
      <c r="G426" s="8" t="s">
        <v>32</v>
      </c>
      <c r="H426" s="19" t="s">
        <v>21</v>
      </c>
      <c r="I426" s="7" t="s">
        <v>2575</v>
      </c>
      <c r="J426" s="19" t="s">
        <v>1098</v>
      </c>
      <c r="K426" s="59" t="s">
        <v>2576</v>
      </c>
      <c r="L426" s="8" t="s">
        <v>2747</v>
      </c>
      <c r="M426" s="22">
        <v>40909</v>
      </c>
      <c r="N426" s="22">
        <v>41455</v>
      </c>
      <c r="O426" s="13">
        <v>42621</v>
      </c>
      <c r="P426" s="22">
        <v>40919</v>
      </c>
      <c r="Q426" s="26">
        <v>0</v>
      </c>
      <c r="R426" s="25" t="e">
        <f t="shared" si="20"/>
        <v>#DIV/0!</v>
      </c>
      <c r="S426" s="26">
        <v>0</v>
      </c>
      <c r="T426" s="26">
        <v>0</v>
      </c>
      <c r="U426" s="26">
        <v>0</v>
      </c>
      <c r="V426" s="26">
        <v>0</v>
      </c>
      <c r="W426" s="26">
        <v>0</v>
      </c>
      <c r="X426" s="26">
        <f t="shared" si="19"/>
        <v>0</v>
      </c>
      <c r="Y426" s="26">
        <v>0</v>
      </c>
      <c r="Z426" s="26">
        <v>0</v>
      </c>
      <c r="AA426" s="7" t="s">
        <v>2748</v>
      </c>
      <c r="AB426" s="8"/>
    </row>
    <row r="427" spans="1:28" ht="409.5" x14ac:dyDescent="0.25">
      <c r="A427" s="18" t="s">
        <v>28</v>
      </c>
      <c r="B427" s="19" t="s">
        <v>38</v>
      </c>
      <c r="C427" s="20" t="s">
        <v>2749</v>
      </c>
      <c r="D427" s="30" t="s">
        <v>2750</v>
      </c>
      <c r="E427" s="20" t="s">
        <v>2751</v>
      </c>
      <c r="F427" s="21" t="s">
        <v>41</v>
      </c>
      <c r="G427" s="7" t="s">
        <v>32</v>
      </c>
      <c r="H427" s="19" t="s">
        <v>21</v>
      </c>
      <c r="I427" s="7" t="s">
        <v>2752</v>
      </c>
      <c r="J427" s="19" t="s">
        <v>1083</v>
      </c>
      <c r="K427" s="9" t="s">
        <v>2753</v>
      </c>
      <c r="L427" s="60" t="s">
        <v>2754</v>
      </c>
      <c r="M427" s="22">
        <v>40909</v>
      </c>
      <c r="N427" s="22">
        <v>41547</v>
      </c>
      <c r="O427" s="13">
        <v>42621</v>
      </c>
      <c r="P427" s="22">
        <v>40989</v>
      </c>
      <c r="Q427" s="52">
        <v>4162.5</v>
      </c>
      <c r="R427" s="25">
        <f t="shared" si="20"/>
        <v>0.25</v>
      </c>
      <c r="S427" s="52">
        <v>2775.01</v>
      </c>
      <c r="T427" s="52">
        <v>0</v>
      </c>
      <c r="U427" s="52">
        <v>0</v>
      </c>
      <c r="V427" s="52">
        <v>1387.49</v>
      </c>
      <c r="W427" s="52">
        <v>0</v>
      </c>
      <c r="X427" s="52">
        <f t="shared" si="19"/>
        <v>8325</v>
      </c>
      <c r="Y427" s="52">
        <v>8325</v>
      </c>
      <c r="Z427" s="52">
        <v>16650</v>
      </c>
      <c r="AA427" s="7" t="s">
        <v>2755</v>
      </c>
      <c r="AB427" s="8"/>
    </row>
    <row r="428" spans="1:28" ht="285" x14ac:dyDescent="0.25">
      <c r="A428" s="7" t="s">
        <v>28</v>
      </c>
      <c r="B428" s="19" t="s">
        <v>38</v>
      </c>
      <c r="C428" s="20" t="s">
        <v>2756</v>
      </c>
      <c r="D428" s="30" t="s">
        <v>2757</v>
      </c>
      <c r="E428" s="20" t="s">
        <v>2758</v>
      </c>
      <c r="F428" s="21" t="s">
        <v>41</v>
      </c>
      <c r="G428" s="8" t="s">
        <v>32</v>
      </c>
      <c r="H428" s="19" t="s">
        <v>19</v>
      </c>
      <c r="I428" s="7" t="s">
        <v>2759</v>
      </c>
      <c r="J428" s="19" t="s">
        <v>278</v>
      </c>
      <c r="K428" s="8" t="s">
        <v>2760</v>
      </c>
      <c r="L428" s="60" t="s">
        <v>2761</v>
      </c>
      <c r="M428" s="22">
        <v>40787</v>
      </c>
      <c r="N428" s="22">
        <v>41334</v>
      </c>
      <c r="O428" s="13">
        <v>42621</v>
      </c>
      <c r="P428" s="22">
        <v>40977</v>
      </c>
      <c r="Q428" s="52">
        <v>9564.39</v>
      </c>
      <c r="R428" s="25">
        <f t="shared" si="20"/>
        <v>0.25000026138651954</v>
      </c>
      <c r="S428" s="52">
        <v>6376.2499999999991</v>
      </c>
      <c r="T428" s="52">
        <v>0</v>
      </c>
      <c r="U428" s="52">
        <v>0</v>
      </c>
      <c r="V428" s="52">
        <v>0</v>
      </c>
      <c r="W428" s="52">
        <v>0</v>
      </c>
      <c r="X428" s="52">
        <f t="shared" si="19"/>
        <v>15940.64</v>
      </c>
      <c r="Y428" s="52">
        <v>22316.879999999997</v>
      </c>
      <c r="Z428" s="52">
        <v>38257.520000000004</v>
      </c>
      <c r="AA428" s="7" t="s">
        <v>2762</v>
      </c>
      <c r="AB428" s="8"/>
    </row>
    <row r="429" spans="1:28" ht="409.5" x14ac:dyDescent="0.25">
      <c r="A429" s="18" t="s">
        <v>28</v>
      </c>
      <c r="B429" s="19" t="s">
        <v>38</v>
      </c>
      <c r="C429" s="20" t="s">
        <v>2763</v>
      </c>
      <c r="D429" s="30" t="s">
        <v>2764</v>
      </c>
      <c r="E429" s="20" t="s">
        <v>2765</v>
      </c>
      <c r="F429" s="21" t="s">
        <v>41</v>
      </c>
      <c r="G429" s="7" t="s">
        <v>32</v>
      </c>
      <c r="H429" s="19" t="s">
        <v>21</v>
      </c>
      <c r="I429" s="7" t="s">
        <v>2766</v>
      </c>
      <c r="J429" s="19" t="s">
        <v>935</v>
      </c>
      <c r="K429" s="36" t="s">
        <v>2767</v>
      </c>
      <c r="L429" s="60" t="s">
        <v>2768</v>
      </c>
      <c r="M429" s="22">
        <v>40909</v>
      </c>
      <c r="N429" s="22">
        <v>41486</v>
      </c>
      <c r="O429" s="13">
        <v>42621</v>
      </c>
      <c r="P429" s="22">
        <v>40989</v>
      </c>
      <c r="Q429" s="26">
        <v>0</v>
      </c>
      <c r="R429" s="25" t="e">
        <f t="shared" si="20"/>
        <v>#DIV/0!</v>
      </c>
      <c r="S429" s="26">
        <v>0</v>
      </c>
      <c r="T429" s="26">
        <v>0</v>
      </c>
      <c r="U429" s="26">
        <v>0</v>
      </c>
      <c r="V429" s="26">
        <v>0</v>
      </c>
      <c r="W429" s="26">
        <v>0</v>
      </c>
      <c r="X429" s="26">
        <v>0</v>
      </c>
      <c r="Y429" s="26">
        <v>0</v>
      </c>
      <c r="Z429" s="26">
        <v>0</v>
      </c>
      <c r="AA429" s="7" t="s">
        <v>2769</v>
      </c>
      <c r="AB429" s="8"/>
    </row>
    <row r="430" spans="1:28" ht="409.5" x14ac:dyDescent="0.25">
      <c r="A430" s="7" t="s">
        <v>28</v>
      </c>
      <c r="B430" s="19" t="s">
        <v>38</v>
      </c>
      <c r="C430" s="20" t="s">
        <v>2770</v>
      </c>
      <c r="D430" s="30" t="s">
        <v>2771</v>
      </c>
      <c r="E430" s="20" t="s">
        <v>645</v>
      </c>
      <c r="F430" s="21" t="s">
        <v>41</v>
      </c>
      <c r="G430" s="8" t="s">
        <v>32</v>
      </c>
      <c r="H430" s="19" t="s">
        <v>21</v>
      </c>
      <c r="I430" s="7" t="s">
        <v>646</v>
      </c>
      <c r="J430" s="19" t="s">
        <v>647</v>
      </c>
      <c r="K430" s="9" t="s">
        <v>648</v>
      </c>
      <c r="L430" s="60" t="s">
        <v>2772</v>
      </c>
      <c r="M430" s="22">
        <v>40878</v>
      </c>
      <c r="N430" s="22">
        <v>41213</v>
      </c>
      <c r="O430" s="13">
        <v>42621</v>
      </c>
      <c r="P430" s="22">
        <v>40956</v>
      </c>
      <c r="Q430" s="52">
        <v>5750</v>
      </c>
      <c r="R430" s="25">
        <f t="shared" si="20"/>
        <v>0.25</v>
      </c>
      <c r="S430" s="52">
        <v>3833.32</v>
      </c>
      <c r="T430" s="52">
        <v>0</v>
      </c>
      <c r="U430" s="52">
        <v>0</v>
      </c>
      <c r="V430" s="52">
        <v>1916.6800000000003</v>
      </c>
      <c r="W430" s="52">
        <v>0</v>
      </c>
      <c r="X430" s="52">
        <f t="shared" ref="X430:X493" si="21">SUM(Q430,S430,T430,U430,V430,W430)</f>
        <v>11500</v>
      </c>
      <c r="Y430" s="52">
        <v>11500</v>
      </c>
      <c r="Z430" s="52">
        <v>23000</v>
      </c>
      <c r="AA430" s="7" t="s">
        <v>2773</v>
      </c>
      <c r="AB430" s="8"/>
    </row>
    <row r="431" spans="1:28" ht="409.5" x14ac:dyDescent="0.25">
      <c r="A431" s="18" t="s">
        <v>28</v>
      </c>
      <c r="B431" s="19" t="s">
        <v>38</v>
      </c>
      <c r="C431" s="20" t="s">
        <v>2774</v>
      </c>
      <c r="D431" s="30" t="s">
        <v>2774</v>
      </c>
      <c r="E431" s="20" t="s">
        <v>2775</v>
      </c>
      <c r="F431" s="21" t="s">
        <v>41</v>
      </c>
      <c r="G431" s="7" t="s">
        <v>32</v>
      </c>
      <c r="H431" s="19" t="s">
        <v>21</v>
      </c>
      <c r="I431" s="7" t="s">
        <v>2776</v>
      </c>
      <c r="J431" s="19" t="s">
        <v>160</v>
      </c>
      <c r="K431" s="9" t="s">
        <v>2777</v>
      </c>
      <c r="L431" s="60" t="s">
        <v>2778</v>
      </c>
      <c r="M431" s="22">
        <v>40909</v>
      </c>
      <c r="N431" s="22">
        <v>41425</v>
      </c>
      <c r="O431" s="13">
        <v>42621</v>
      </c>
      <c r="P431" s="22">
        <v>40996</v>
      </c>
      <c r="Q431" s="52">
        <v>10000</v>
      </c>
      <c r="R431" s="25">
        <f t="shared" si="20"/>
        <v>0.23837902264600716</v>
      </c>
      <c r="S431" s="52">
        <v>6666.67</v>
      </c>
      <c r="T431" s="52">
        <v>0</v>
      </c>
      <c r="U431" s="52">
        <v>0</v>
      </c>
      <c r="V431" s="52">
        <v>3333.33</v>
      </c>
      <c r="W431" s="52">
        <v>0</v>
      </c>
      <c r="X431" s="52">
        <f t="shared" si="21"/>
        <v>20000</v>
      </c>
      <c r="Y431" s="52">
        <v>21950</v>
      </c>
      <c r="Z431" s="52">
        <v>41950</v>
      </c>
      <c r="AA431" s="7" t="s">
        <v>2779</v>
      </c>
      <c r="AB431" s="8"/>
    </row>
    <row r="432" spans="1:28" ht="409.5" x14ac:dyDescent="0.25">
      <c r="A432" s="7" t="s">
        <v>28</v>
      </c>
      <c r="B432" s="19" t="s">
        <v>38</v>
      </c>
      <c r="C432" s="20" t="s">
        <v>2780</v>
      </c>
      <c r="D432" s="30" t="s">
        <v>2781</v>
      </c>
      <c r="E432" s="20" t="s">
        <v>2782</v>
      </c>
      <c r="F432" s="21" t="s">
        <v>41</v>
      </c>
      <c r="G432" s="8" t="s">
        <v>32</v>
      </c>
      <c r="H432" s="19" t="s">
        <v>19</v>
      </c>
      <c r="I432" s="7" t="s">
        <v>2783</v>
      </c>
      <c r="J432" s="19" t="s">
        <v>693</v>
      </c>
      <c r="K432" s="9" t="s">
        <v>2784</v>
      </c>
      <c r="L432" s="60" t="s">
        <v>2785</v>
      </c>
      <c r="M432" s="22">
        <v>40817</v>
      </c>
      <c r="N432" s="22">
        <v>41152</v>
      </c>
      <c r="O432" s="13">
        <v>42621</v>
      </c>
      <c r="P432" s="22">
        <v>41026</v>
      </c>
      <c r="Q432" s="52">
        <v>10000</v>
      </c>
      <c r="R432" s="25">
        <f t="shared" si="20"/>
        <v>0.18214936247723132</v>
      </c>
      <c r="S432" s="52">
        <v>6666.67</v>
      </c>
      <c r="T432" s="52">
        <v>0</v>
      </c>
      <c r="U432" s="52">
        <v>0</v>
      </c>
      <c r="V432" s="52">
        <v>0</v>
      </c>
      <c r="W432" s="52">
        <v>0</v>
      </c>
      <c r="X432" s="52">
        <f t="shared" si="21"/>
        <v>16666.669999999998</v>
      </c>
      <c r="Y432" s="52">
        <v>38233.33</v>
      </c>
      <c r="Z432" s="52">
        <v>54900</v>
      </c>
      <c r="AA432" s="7" t="s">
        <v>2786</v>
      </c>
      <c r="AB432" s="8"/>
    </row>
    <row r="433" spans="1:28" ht="90" x14ac:dyDescent="0.25">
      <c r="A433" s="18" t="s">
        <v>28</v>
      </c>
      <c r="B433" s="19" t="s">
        <v>38</v>
      </c>
      <c r="C433" s="20" t="s">
        <v>2787</v>
      </c>
      <c r="D433" s="30" t="s">
        <v>2788</v>
      </c>
      <c r="E433" s="20" t="s">
        <v>2496</v>
      </c>
      <c r="F433" s="21" t="s">
        <v>41</v>
      </c>
      <c r="G433" s="7" t="s">
        <v>32</v>
      </c>
      <c r="H433" s="19" t="s">
        <v>21</v>
      </c>
      <c r="I433" s="7" t="s">
        <v>292</v>
      </c>
      <c r="J433" s="19" t="s">
        <v>293</v>
      </c>
      <c r="K433" s="9" t="s">
        <v>2497</v>
      </c>
      <c r="L433" s="7"/>
      <c r="M433" s="22">
        <v>40777</v>
      </c>
      <c r="N433" s="22">
        <v>41274</v>
      </c>
      <c r="O433" s="13">
        <v>42621</v>
      </c>
      <c r="P433" s="22">
        <v>40996</v>
      </c>
      <c r="Q433" s="52">
        <v>10000</v>
      </c>
      <c r="R433" s="25">
        <f t="shared" si="20"/>
        <v>8.5557017249663581E-2</v>
      </c>
      <c r="S433" s="52">
        <v>6666.67</v>
      </c>
      <c r="T433" s="52">
        <v>0</v>
      </c>
      <c r="U433" s="52">
        <v>0</v>
      </c>
      <c r="V433" s="52">
        <v>3333.33</v>
      </c>
      <c r="W433" s="52">
        <v>0</v>
      </c>
      <c r="X433" s="52">
        <f t="shared" si="21"/>
        <v>20000</v>
      </c>
      <c r="Y433" s="52">
        <v>96881.270000000048</v>
      </c>
      <c r="Z433" s="52">
        <v>116881.12000000001</v>
      </c>
      <c r="AA433" s="7" t="s">
        <v>2789</v>
      </c>
      <c r="AB433" s="8"/>
    </row>
    <row r="434" spans="1:28" ht="90" x14ac:dyDescent="0.25">
      <c r="A434" s="7" t="s">
        <v>28</v>
      </c>
      <c r="B434" s="19" t="s">
        <v>38</v>
      </c>
      <c r="C434" s="20" t="s">
        <v>2790</v>
      </c>
      <c r="D434" s="30" t="s">
        <v>2791</v>
      </c>
      <c r="E434" s="20" t="s">
        <v>2792</v>
      </c>
      <c r="F434" s="21" t="s">
        <v>41</v>
      </c>
      <c r="G434" s="8" t="s">
        <v>32</v>
      </c>
      <c r="H434" s="19" t="s">
        <v>21</v>
      </c>
      <c r="I434" s="7" t="s">
        <v>2793</v>
      </c>
      <c r="J434" s="19" t="s">
        <v>43</v>
      </c>
      <c r="K434" s="9" t="s">
        <v>2794</v>
      </c>
      <c r="L434" s="7"/>
      <c r="M434" s="22">
        <v>41000</v>
      </c>
      <c r="N434" s="22">
        <v>41306</v>
      </c>
      <c r="O434" s="13">
        <v>42621</v>
      </c>
      <c r="P434" s="22">
        <v>41066</v>
      </c>
      <c r="Q434" s="26">
        <v>0</v>
      </c>
      <c r="R434" s="25" t="e">
        <f t="shared" si="20"/>
        <v>#DIV/0!</v>
      </c>
      <c r="S434" s="26">
        <v>0</v>
      </c>
      <c r="T434" s="26">
        <v>0</v>
      </c>
      <c r="U434" s="26">
        <v>0</v>
      </c>
      <c r="V434" s="26">
        <v>0</v>
      </c>
      <c r="W434" s="26">
        <v>0</v>
      </c>
      <c r="X434" s="26">
        <f t="shared" si="21"/>
        <v>0</v>
      </c>
      <c r="Y434" s="26">
        <v>0</v>
      </c>
      <c r="Z434" s="26">
        <v>0</v>
      </c>
      <c r="AA434" s="7" t="s">
        <v>2795</v>
      </c>
      <c r="AB434" s="8"/>
    </row>
    <row r="435" spans="1:28" ht="120" x14ac:dyDescent="0.25">
      <c r="A435" s="18" t="s">
        <v>28</v>
      </c>
      <c r="B435" s="19" t="s">
        <v>38</v>
      </c>
      <c r="C435" s="20" t="s">
        <v>2796</v>
      </c>
      <c r="D435" s="30" t="s">
        <v>2797</v>
      </c>
      <c r="E435" s="20" t="s">
        <v>2798</v>
      </c>
      <c r="F435" s="21" t="s">
        <v>41</v>
      </c>
      <c r="G435" s="7" t="s">
        <v>32</v>
      </c>
      <c r="H435" s="19" t="s">
        <v>21</v>
      </c>
      <c r="I435" s="7" t="s">
        <v>2799</v>
      </c>
      <c r="J435" s="19" t="s">
        <v>739</v>
      </c>
      <c r="K435" s="9" t="s">
        <v>2800</v>
      </c>
      <c r="L435" s="7"/>
      <c r="M435" s="22">
        <v>41000</v>
      </c>
      <c r="N435" s="22">
        <v>41608</v>
      </c>
      <c r="O435" s="13">
        <v>42621</v>
      </c>
      <c r="P435" s="22">
        <v>41120</v>
      </c>
      <c r="Q435" s="52">
        <v>10000</v>
      </c>
      <c r="R435" s="25">
        <f t="shared" si="20"/>
        <v>0.25</v>
      </c>
      <c r="S435" s="52">
        <v>6666.65</v>
      </c>
      <c r="T435" s="52">
        <v>0</v>
      </c>
      <c r="U435" s="52">
        <v>0</v>
      </c>
      <c r="V435" s="52">
        <v>3333.33</v>
      </c>
      <c r="W435" s="52">
        <v>0</v>
      </c>
      <c r="X435" s="52">
        <f t="shared" si="21"/>
        <v>19999.980000000003</v>
      </c>
      <c r="Y435" s="52">
        <v>20000.02</v>
      </c>
      <c r="Z435" s="52">
        <v>40000</v>
      </c>
      <c r="AA435" s="7" t="s">
        <v>2801</v>
      </c>
      <c r="AB435" s="8"/>
    </row>
    <row r="436" spans="1:28" ht="120" x14ac:dyDescent="0.25">
      <c r="A436" s="7" t="s">
        <v>28</v>
      </c>
      <c r="B436" s="19" t="s">
        <v>38</v>
      </c>
      <c r="C436" s="20" t="s">
        <v>2802</v>
      </c>
      <c r="D436" s="30" t="s">
        <v>2803</v>
      </c>
      <c r="E436" s="20" t="s">
        <v>2685</v>
      </c>
      <c r="F436" s="21" t="s">
        <v>41</v>
      </c>
      <c r="G436" s="8" t="s">
        <v>32</v>
      </c>
      <c r="H436" s="19" t="s">
        <v>21</v>
      </c>
      <c r="I436" s="7" t="s">
        <v>2686</v>
      </c>
      <c r="J436" s="19" t="s">
        <v>2687</v>
      </c>
      <c r="K436" s="9" t="s">
        <v>41</v>
      </c>
      <c r="L436" s="7"/>
      <c r="M436" s="22">
        <v>40878</v>
      </c>
      <c r="N436" s="22">
        <v>41699</v>
      </c>
      <c r="O436" s="13">
        <v>42621</v>
      </c>
      <c r="P436" s="22">
        <v>40974</v>
      </c>
      <c r="Q436" s="52">
        <v>3980.38</v>
      </c>
      <c r="R436" s="25">
        <f t="shared" si="20"/>
        <v>0.17500021982853375</v>
      </c>
      <c r="S436" s="52">
        <v>2653.58</v>
      </c>
      <c r="T436" s="52">
        <v>0</v>
      </c>
      <c r="U436" s="52">
        <v>0</v>
      </c>
      <c r="V436" s="52">
        <v>1326.8</v>
      </c>
      <c r="W436" s="52">
        <v>0</v>
      </c>
      <c r="X436" s="52">
        <f t="shared" si="21"/>
        <v>7960.76</v>
      </c>
      <c r="Y436" s="52">
        <v>14784.26</v>
      </c>
      <c r="Z436" s="52">
        <v>22745</v>
      </c>
      <c r="AA436" s="7" t="s">
        <v>2804</v>
      </c>
      <c r="AB436" s="8"/>
    </row>
    <row r="437" spans="1:28" ht="165" x14ac:dyDescent="0.25">
      <c r="A437" s="18" t="s">
        <v>28</v>
      </c>
      <c r="B437" s="19" t="s">
        <v>38</v>
      </c>
      <c r="C437" s="20" t="s">
        <v>2805</v>
      </c>
      <c r="D437" s="30" t="s">
        <v>2806</v>
      </c>
      <c r="E437" s="20" t="s">
        <v>2807</v>
      </c>
      <c r="F437" s="21" t="s">
        <v>41</v>
      </c>
      <c r="G437" s="7" t="s">
        <v>32</v>
      </c>
      <c r="H437" s="19" t="s">
        <v>21</v>
      </c>
      <c r="I437" s="7" t="s">
        <v>2808</v>
      </c>
      <c r="J437" s="19" t="s">
        <v>2547</v>
      </c>
      <c r="K437" s="9" t="s">
        <v>2809</v>
      </c>
      <c r="L437" s="7"/>
      <c r="M437" s="22">
        <v>40969</v>
      </c>
      <c r="N437" s="22">
        <v>41334</v>
      </c>
      <c r="O437" s="13">
        <v>42621</v>
      </c>
      <c r="P437" s="22">
        <v>40966</v>
      </c>
      <c r="Q437" s="52">
        <v>12500</v>
      </c>
      <c r="R437" s="25">
        <f t="shared" si="20"/>
        <v>0.13661202185792351</v>
      </c>
      <c r="S437" s="52">
        <v>8333.33</v>
      </c>
      <c r="T437" s="52">
        <v>0</v>
      </c>
      <c r="U437" s="52">
        <v>0</v>
      </c>
      <c r="V437" s="52">
        <v>4166.67</v>
      </c>
      <c r="W437" s="52">
        <v>0</v>
      </c>
      <c r="X437" s="52">
        <f t="shared" si="21"/>
        <v>25000</v>
      </c>
      <c r="Y437" s="52">
        <v>75063.460000000006</v>
      </c>
      <c r="Z437" s="52">
        <v>91500</v>
      </c>
      <c r="AA437" s="7" t="s">
        <v>2810</v>
      </c>
      <c r="AB437" s="8"/>
    </row>
    <row r="438" spans="1:28" ht="210" x14ac:dyDescent="0.25">
      <c r="A438" s="7" t="s">
        <v>28</v>
      </c>
      <c r="B438" s="19" t="s">
        <v>38</v>
      </c>
      <c r="C438" s="20" t="s">
        <v>2811</v>
      </c>
      <c r="D438" s="30" t="s">
        <v>2812</v>
      </c>
      <c r="E438" s="20" t="s">
        <v>2813</v>
      </c>
      <c r="F438" s="21" t="s">
        <v>41</v>
      </c>
      <c r="G438" s="8" t="s">
        <v>32</v>
      </c>
      <c r="H438" s="19" t="s">
        <v>21</v>
      </c>
      <c r="I438" s="7" t="s">
        <v>2814</v>
      </c>
      <c r="J438" s="19" t="s">
        <v>43</v>
      </c>
      <c r="K438" s="9" t="s">
        <v>2815</v>
      </c>
      <c r="L438" s="7"/>
      <c r="M438" s="22">
        <v>40909</v>
      </c>
      <c r="N438" s="22">
        <v>41305</v>
      </c>
      <c r="O438" s="13">
        <v>42621</v>
      </c>
      <c r="P438" s="22">
        <v>40974</v>
      </c>
      <c r="Q438" s="52">
        <v>12500</v>
      </c>
      <c r="R438" s="25">
        <f t="shared" si="20"/>
        <v>0.17485855691331284</v>
      </c>
      <c r="S438" s="52">
        <v>8333.33</v>
      </c>
      <c r="T438" s="52">
        <v>0</v>
      </c>
      <c r="U438" s="52">
        <v>0</v>
      </c>
      <c r="V438" s="52">
        <v>4166.67</v>
      </c>
      <c r="W438" s="52">
        <v>0</v>
      </c>
      <c r="X438" s="52">
        <f t="shared" si="21"/>
        <v>25000</v>
      </c>
      <c r="Y438" s="52">
        <v>47835.579999999994</v>
      </c>
      <c r="Z438" s="52">
        <v>71486.349999999991</v>
      </c>
      <c r="AA438" s="7" t="s">
        <v>2816</v>
      </c>
      <c r="AB438" s="8"/>
    </row>
    <row r="439" spans="1:28" ht="165" x14ac:dyDescent="0.25">
      <c r="A439" s="18" t="s">
        <v>28</v>
      </c>
      <c r="B439" s="19" t="s">
        <v>38</v>
      </c>
      <c r="C439" s="20" t="s">
        <v>2817</v>
      </c>
      <c r="D439" s="30" t="s">
        <v>2818</v>
      </c>
      <c r="E439" s="20" t="s">
        <v>2819</v>
      </c>
      <c r="F439" s="21" t="s">
        <v>41</v>
      </c>
      <c r="G439" s="7" t="s">
        <v>32</v>
      </c>
      <c r="H439" s="19" t="s">
        <v>21</v>
      </c>
      <c r="I439" s="7" t="s">
        <v>2820</v>
      </c>
      <c r="J439" s="19" t="s">
        <v>2821</v>
      </c>
      <c r="K439" s="9" t="s">
        <v>2822</v>
      </c>
      <c r="L439" s="7"/>
      <c r="M439" s="22">
        <v>41000</v>
      </c>
      <c r="N439" s="22">
        <v>41639</v>
      </c>
      <c r="O439" s="13">
        <v>42621</v>
      </c>
      <c r="P439" s="22">
        <v>40974</v>
      </c>
      <c r="Q439" s="52">
        <v>11919.199999999999</v>
      </c>
      <c r="R439" s="25">
        <f t="shared" si="20"/>
        <v>0.1750002936443614</v>
      </c>
      <c r="S439" s="52">
        <v>7946.12</v>
      </c>
      <c r="T439" s="52">
        <v>0</v>
      </c>
      <c r="U439" s="52">
        <v>0</v>
      </c>
      <c r="V439" s="52">
        <v>3973.0499999999997</v>
      </c>
      <c r="W439" s="52">
        <v>0</v>
      </c>
      <c r="X439" s="52">
        <f t="shared" si="21"/>
        <v>23838.37</v>
      </c>
      <c r="Y439" s="52">
        <v>47717.52</v>
      </c>
      <c r="Z439" s="52">
        <v>68109.600000000006</v>
      </c>
      <c r="AA439" s="7" t="s">
        <v>2823</v>
      </c>
      <c r="AB439" s="8"/>
    </row>
    <row r="440" spans="1:28" ht="60" x14ac:dyDescent="0.25">
      <c r="A440" s="7" t="s">
        <v>28</v>
      </c>
      <c r="B440" s="19" t="s">
        <v>38</v>
      </c>
      <c r="C440" s="20" t="s">
        <v>2824</v>
      </c>
      <c r="D440" s="30" t="s">
        <v>2825</v>
      </c>
      <c r="E440" s="20" t="s">
        <v>2826</v>
      </c>
      <c r="F440" s="21" t="s">
        <v>41</v>
      </c>
      <c r="G440" s="8" t="s">
        <v>32</v>
      </c>
      <c r="H440" s="19" t="s">
        <v>21</v>
      </c>
      <c r="I440" s="7" t="s">
        <v>2827</v>
      </c>
      <c r="J440" s="19" t="s">
        <v>293</v>
      </c>
      <c r="K440" s="9" t="s">
        <v>2828</v>
      </c>
      <c r="L440" s="7"/>
      <c r="M440" s="22">
        <v>41000</v>
      </c>
      <c r="N440" s="22">
        <v>41274</v>
      </c>
      <c r="O440" s="13">
        <v>42621</v>
      </c>
      <c r="P440" s="22">
        <v>41025</v>
      </c>
      <c r="Q440" s="56">
        <v>12379.23</v>
      </c>
      <c r="R440" s="48">
        <f t="shared" si="20"/>
        <v>0.17500001767072929</v>
      </c>
      <c r="S440" s="56">
        <v>8252.81</v>
      </c>
      <c r="T440" s="56">
        <v>0</v>
      </c>
      <c r="U440" s="56">
        <v>0</v>
      </c>
      <c r="V440" s="56">
        <v>4126.41</v>
      </c>
      <c r="W440" s="56">
        <v>0</v>
      </c>
      <c r="X440" s="56">
        <f t="shared" si="21"/>
        <v>24758.45</v>
      </c>
      <c r="Y440" s="56">
        <v>45979.990000000005</v>
      </c>
      <c r="Z440" s="57">
        <v>70738.45</v>
      </c>
      <c r="AA440" s="7" t="s">
        <v>2829</v>
      </c>
      <c r="AB440" s="8"/>
    </row>
    <row r="441" spans="1:28" ht="60" x14ac:dyDescent="0.25">
      <c r="A441" s="18" t="s">
        <v>28</v>
      </c>
      <c r="B441" s="19" t="s">
        <v>38</v>
      </c>
      <c r="C441" s="20" t="s">
        <v>2830</v>
      </c>
      <c r="D441" s="30" t="s">
        <v>2830</v>
      </c>
      <c r="E441" s="20" t="s">
        <v>164</v>
      </c>
      <c r="F441" s="21" t="s">
        <v>41</v>
      </c>
      <c r="G441" s="7" t="s">
        <v>32</v>
      </c>
      <c r="H441" s="19" t="s">
        <v>21</v>
      </c>
      <c r="I441" s="7" t="s">
        <v>165</v>
      </c>
      <c r="J441" s="19" t="s">
        <v>166</v>
      </c>
      <c r="K441" s="9" t="s">
        <v>1424</v>
      </c>
      <c r="L441" s="7"/>
      <c r="M441" s="22">
        <v>40909</v>
      </c>
      <c r="N441" s="22">
        <v>41455</v>
      </c>
      <c r="O441" s="13">
        <v>42621</v>
      </c>
      <c r="P441" s="22">
        <v>41066</v>
      </c>
      <c r="Q441" s="52">
        <v>12500</v>
      </c>
      <c r="R441" s="25">
        <f t="shared" si="20"/>
        <v>0.16841517547379231</v>
      </c>
      <c r="S441" s="52">
        <v>8333.33</v>
      </c>
      <c r="T441" s="52">
        <v>0</v>
      </c>
      <c r="U441" s="52">
        <v>0</v>
      </c>
      <c r="V441" s="52">
        <v>4166.67</v>
      </c>
      <c r="W441" s="52">
        <v>0</v>
      </c>
      <c r="X441" s="52">
        <f t="shared" si="21"/>
        <v>25000</v>
      </c>
      <c r="Y441" s="52">
        <v>49221.360000000008</v>
      </c>
      <c r="Z441" s="52">
        <v>74221.34</v>
      </c>
      <c r="AA441" s="7" t="s">
        <v>2831</v>
      </c>
      <c r="AB441" s="8"/>
    </row>
    <row r="442" spans="1:28" ht="75" x14ac:dyDescent="0.25">
      <c r="A442" s="7" t="s">
        <v>28</v>
      </c>
      <c r="B442" s="19" t="s">
        <v>38</v>
      </c>
      <c r="C442" s="20" t="s">
        <v>2832</v>
      </c>
      <c r="D442" s="20" t="s">
        <v>2832</v>
      </c>
      <c r="E442" s="20" t="s">
        <v>2833</v>
      </c>
      <c r="F442" s="21" t="s">
        <v>41</v>
      </c>
      <c r="G442" s="8" t="s">
        <v>32</v>
      </c>
      <c r="H442" s="19" t="s">
        <v>21</v>
      </c>
      <c r="I442" s="7" t="s">
        <v>2834</v>
      </c>
      <c r="J442" s="19" t="s">
        <v>2835</v>
      </c>
      <c r="K442" s="9" t="s">
        <v>2836</v>
      </c>
      <c r="L442" s="7"/>
      <c r="M442" s="22">
        <v>40909</v>
      </c>
      <c r="N442" s="22">
        <v>41820</v>
      </c>
      <c r="O442" s="13">
        <v>42621</v>
      </c>
      <c r="P442" s="22">
        <v>41066</v>
      </c>
      <c r="Q442" s="53">
        <v>12500</v>
      </c>
      <c r="R442" s="25">
        <f t="shared" si="20"/>
        <v>0.16323865491348352</v>
      </c>
      <c r="S442" s="52">
        <v>8333.33</v>
      </c>
      <c r="T442" s="52">
        <v>0</v>
      </c>
      <c r="U442" s="52">
        <v>0</v>
      </c>
      <c r="V442" s="52">
        <v>4166.67</v>
      </c>
      <c r="W442" s="52">
        <v>0</v>
      </c>
      <c r="X442" s="52">
        <f t="shared" si="21"/>
        <v>25000</v>
      </c>
      <c r="Y442" s="52">
        <v>51575.000000000007</v>
      </c>
      <c r="Z442" s="52">
        <v>76575</v>
      </c>
      <c r="AA442" s="7" t="s">
        <v>2837</v>
      </c>
      <c r="AB442" s="8"/>
    </row>
    <row r="443" spans="1:28" ht="90" x14ac:dyDescent="0.25">
      <c r="A443" s="18" t="s">
        <v>28</v>
      </c>
      <c r="B443" s="19" t="s">
        <v>38</v>
      </c>
      <c r="C443" s="20" t="s">
        <v>2838</v>
      </c>
      <c r="D443" s="30" t="s">
        <v>2839</v>
      </c>
      <c r="E443" s="20" t="s">
        <v>2840</v>
      </c>
      <c r="F443" s="21" t="s">
        <v>41</v>
      </c>
      <c r="G443" s="7" t="s">
        <v>32</v>
      </c>
      <c r="H443" s="19" t="s">
        <v>21</v>
      </c>
      <c r="I443" s="7" t="s">
        <v>2841</v>
      </c>
      <c r="J443" s="19" t="s">
        <v>2842</v>
      </c>
      <c r="K443" s="9" t="s">
        <v>2843</v>
      </c>
      <c r="L443" s="7"/>
      <c r="M443" s="22">
        <v>40909</v>
      </c>
      <c r="N443" s="22">
        <v>42094</v>
      </c>
      <c r="O443" s="13">
        <v>42621</v>
      </c>
      <c r="P443" s="22">
        <v>41114</v>
      </c>
      <c r="Q443" s="56">
        <v>4839.63</v>
      </c>
      <c r="R443" s="48">
        <f t="shared" si="20"/>
        <v>0.17500018079913215</v>
      </c>
      <c r="S443" s="56">
        <v>3226.42</v>
      </c>
      <c r="T443" s="56">
        <v>0</v>
      </c>
      <c r="U443" s="56">
        <v>0</v>
      </c>
      <c r="V443" s="56">
        <v>1613.21</v>
      </c>
      <c r="W443" s="56">
        <v>0</v>
      </c>
      <c r="X443" s="56">
        <f t="shared" si="21"/>
        <v>9679.26</v>
      </c>
      <c r="Y443" s="56">
        <v>17975.75</v>
      </c>
      <c r="Z443" s="57">
        <v>27655</v>
      </c>
      <c r="AA443" s="7" t="s">
        <v>2844</v>
      </c>
      <c r="AB443" s="8"/>
    </row>
    <row r="444" spans="1:28" ht="120" x14ac:dyDescent="0.25">
      <c r="A444" s="7" t="s">
        <v>28</v>
      </c>
      <c r="B444" s="19" t="s">
        <v>38</v>
      </c>
      <c r="C444" s="20" t="s">
        <v>2845</v>
      </c>
      <c r="D444" s="30" t="s">
        <v>2846</v>
      </c>
      <c r="E444" s="20" t="s">
        <v>2847</v>
      </c>
      <c r="F444" s="21" t="s">
        <v>41</v>
      </c>
      <c r="G444" s="8" t="s">
        <v>32</v>
      </c>
      <c r="H444" s="19" t="s">
        <v>20</v>
      </c>
      <c r="I444" s="7" t="s">
        <v>2848</v>
      </c>
      <c r="J444" s="19" t="s">
        <v>1842</v>
      </c>
      <c r="K444" s="8" t="s">
        <v>2849</v>
      </c>
      <c r="L444" s="7"/>
      <c r="M444" s="22">
        <v>41022</v>
      </c>
      <c r="N444" s="22">
        <v>41456</v>
      </c>
      <c r="O444" s="13">
        <v>42621</v>
      </c>
      <c r="P444" s="22">
        <v>41115</v>
      </c>
      <c r="Q444" s="52">
        <v>12500</v>
      </c>
      <c r="R444" s="25">
        <f t="shared" si="20"/>
        <v>0.14367816091954022</v>
      </c>
      <c r="S444" s="52">
        <v>8333.33</v>
      </c>
      <c r="T444" s="52">
        <v>0</v>
      </c>
      <c r="U444" s="52">
        <v>4166.6699999999992</v>
      </c>
      <c r="V444" s="52">
        <v>0</v>
      </c>
      <c r="W444" s="52">
        <v>0</v>
      </c>
      <c r="X444" s="52">
        <f t="shared" si="21"/>
        <v>25000</v>
      </c>
      <c r="Y444" s="52">
        <v>70545.77999999997</v>
      </c>
      <c r="Z444" s="52">
        <v>87000</v>
      </c>
      <c r="AA444" s="7" t="s">
        <v>2850</v>
      </c>
      <c r="AB444" s="8"/>
    </row>
    <row r="445" spans="1:28" ht="60" x14ac:dyDescent="0.25">
      <c r="A445" s="18" t="s">
        <v>28</v>
      </c>
      <c r="B445" s="19" t="s">
        <v>38</v>
      </c>
      <c r="C445" s="20" t="s">
        <v>2851</v>
      </c>
      <c r="D445" s="20" t="s">
        <v>2852</v>
      </c>
      <c r="E445" s="20" t="s">
        <v>2853</v>
      </c>
      <c r="F445" s="21" t="s">
        <v>41</v>
      </c>
      <c r="G445" s="7" t="s">
        <v>32</v>
      </c>
      <c r="H445" s="19" t="s">
        <v>21</v>
      </c>
      <c r="I445" s="7" t="s">
        <v>2854</v>
      </c>
      <c r="J445" s="19" t="s">
        <v>43</v>
      </c>
      <c r="K445" s="36" t="s">
        <v>2855</v>
      </c>
      <c r="L445" s="7"/>
      <c r="M445" s="22">
        <v>41091</v>
      </c>
      <c r="N445" s="22">
        <v>41365</v>
      </c>
      <c r="O445" s="13">
        <v>42621</v>
      </c>
      <c r="P445" s="22">
        <v>41089</v>
      </c>
      <c r="Q445" s="52">
        <v>12500</v>
      </c>
      <c r="R445" s="25">
        <f t="shared" si="20"/>
        <v>0.1388888888888889</v>
      </c>
      <c r="S445" s="52">
        <v>8333.33</v>
      </c>
      <c r="T445" s="52">
        <v>0</v>
      </c>
      <c r="U445" s="52">
        <v>0</v>
      </c>
      <c r="V445" s="52">
        <v>4166.67</v>
      </c>
      <c r="W445" s="52">
        <v>0</v>
      </c>
      <c r="X445" s="52">
        <f t="shared" si="21"/>
        <v>25000</v>
      </c>
      <c r="Y445" s="52">
        <v>65296.89</v>
      </c>
      <c r="Z445" s="52">
        <v>90000</v>
      </c>
      <c r="AA445" s="7" t="s">
        <v>2856</v>
      </c>
      <c r="AB445" s="8"/>
    </row>
    <row r="446" spans="1:28" ht="180" x14ac:dyDescent="0.25">
      <c r="A446" s="7" t="s">
        <v>28</v>
      </c>
      <c r="B446" s="19" t="s">
        <v>110</v>
      </c>
      <c r="C446" s="20" t="s">
        <v>2857</v>
      </c>
      <c r="D446" s="30" t="s">
        <v>2858</v>
      </c>
      <c r="E446" s="20" t="s">
        <v>1894</v>
      </c>
      <c r="F446" s="21" t="s">
        <v>41</v>
      </c>
      <c r="G446" s="8" t="s">
        <v>32</v>
      </c>
      <c r="H446" s="19" t="s">
        <v>19</v>
      </c>
      <c r="I446" s="7" t="s">
        <v>145</v>
      </c>
      <c r="J446" s="19" t="s">
        <v>146</v>
      </c>
      <c r="K446" s="9" t="s">
        <v>866</v>
      </c>
      <c r="L446" s="7"/>
      <c r="M446" s="22">
        <v>40909</v>
      </c>
      <c r="N446" s="22">
        <v>41852</v>
      </c>
      <c r="O446" s="13">
        <v>42621</v>
      </c>
      <c r="P446" s="22">
        <v>41114</v>
      </c>
      <c r="Q446" s="52">
        <v>340290</v>
      </c>
      <c r="R446" s="25">
        <f t="shared" si="20"/>
        <v>0.4</v>
      </c>
      <c r="S446" s="26">
        <v>0</v>
      </c>
      <c r="T446" s="26">
        <v>0</v>
      </c>
      <c r="U446" s="26">
        <v>0</v>
      </c>
      <c r="V446" s="26">
        <v>0</v>
      </c>
      <c r="W446" s="52">
        <v>965875.1399999999</v>
      </c>
      <c r="X446" s="52">
        <f t="shared" si="21"/>
        <v>1306165.1399999999</v>
      </c>
      <c r="Y446" s="52">
        <v>0</v>
      </c>
      <c r="Z446" s="52">
        <v>850725</v>
      </c>
      <c r="AA446" s="7" t="s">
        <v>2859</v>
      </c>
      <c r="AB446" s="8"/>
    </row>
    <row r="447" spans="1:28" ht="90" x14ac:dyDescent="0.25">
      <c r="A447" s="18" t="s">
        <v>28</v>
      </c>
      <c r="B447" s="19" t="s">
        <v>38</v>
      </c>
      <c r="C447" s="20" t="s">
        <v>2860</v>
      </c>
      <c r="D447" s="30" t="s">
        <v>2861</v>
      </c>
      <c r="E447" s="20" t="s">
        <v>2862</v>
      </c>
      <c r="F447" s="21" t="s">
        <v>41</v>
      </c>
      <c r="G447" s="7" t="s">
        <v>32</v>
      </c>
      <c r="H447" s="19" t="s">
        <v>20</v>
      </c>
      <c r="I447" s="7" t="s">
        <v>2863</v>
      </c>
      <c r="J447" s="19" t="s">
        <v>2227</v>
      </c>
      <c r="K447" s="9" t="s">
        <v>2864</v>
      </c>
      <c r="L447" s="7"/>
      <c r="M447" s="22">
        <v>41091</v>
      </c>
      <c r="N447" s="22">
        <v>41639</v>
      </c>
      <c r="O447" s="13">
        <v>42621</v>
      </c>
      <c r="P447" s="22">
        <v>41179</v>
      </c>
      <c r="Q447" s="52">
        <v>39139.89</v>
      </c>
      <c r="R447" s="25">
        <f t="shared" si="20"/>
        <v>0.1750000503003602</v>
      </c>
      <c r="S447" s="52">
        <v>26093.260000000002</v>
      </c>
      <c r="T447" s="52">
        <v>0</v>
      </c>
      <c r="U447" s="52">
        <v>13046.63</v>
      </c>
      <c r="V447" s="52">
        <v>0</v>
      </c>
      <c r="W447" s="52">
        <v>0</v>
      </c>
      <c r="X447" s="52">
        <f t="shared" si="21"/>
        <v>78279.78</v>
      </c>
      <c r="Y447" s="52">
        <v>145376.70999999996</v>
      </c>
      <c r="Z447" s="52">
        <v>223656.45</v>
      </c>
      <c r="AA447" s="7" t="s">
        <v>2865</v>
      </c>
      <c r="AB447" s="8"/>
    </row>
    <row r="448" spans="1:28" ht="135" x14ac:dyDescent="0.25">
      <c r="A448" s="7" t="s">
        <v>28</v>
      </c>
      <c r="B448" s="19" t="s">
        <v>38</v>
      </c>
      <c r="C448" s="20" t="s">
        <v>2866</v>
      </c>
      <c r="D448" s="30" t="s">
        <v>2867</v>
      </c>
      <c r="E448" s="20" t="s">
        <v>2868</v>
      </c>
      <c r="F448" s="21" t="s">
        <v>41</v>
      </c>
      <c r="G448" s="8" t="s">
        <v>32</v>
      </c>
      <c r="H448" s="19" t="s">
        <v>21</v>
      </c>
      <c r="I448" s="7" t="s">
        <v>2869</v>
      </c>
      <c r="J448" s="19" t="s">
        <v>201</v>
      </c>
      <c r="K448" s="9" t="s">
        <v>2870</v>
      </c>
      <c r="L448" s="7"/>
      <c r="M448" s="22">
        <v>41061</v>
      </c>
      <c r="N448" s="22">
        <v>41274</v>
      </c>
      <c r="O448" s="13">
        <v>42621</v>
      </c>
      <c r="P448" s="22">
        <v>41164</v>
      </c>
      <c r="Q448" s="52">
        <v>12500</v>
      </c>
      <c r="R448" s="25">
        <f t="shared" si="20"/>
        <v>0.15625</v>
      </c>
      <c r="S448" s="52">
        <v>8333.33</v>
      </c>
      <c r="T448" s="52">
        <v>0</v>
      </c>
      <c r="U448" s="52">
        <v>0</v>
      </c>
      <c r="V448" s="52">
        <v>0</v>
      </c>
      <c r="W448" s="52">
        <v>0</v>
      </c>
      <c r="X448" s="52">
        <f t="shared" si="21"/>
        <v>20833.330000000002</v>
      </c>
      <c r="Y448" s="52">
        <v>113375</v>
      </c>
      <c r="Z448" s="52">
        <v>80000</v>
      </c>
      <c r="AA448" s="7" t="s">
        <v>2871</v>
      </c>
      <c r="AB448" s="8"/>
    </row>
    <row r="449" spans="1:28" ht="75" x14ac:dyDescent="0.25">
      <c r="A449" s="18" t="s">
        <v>28</v>
      </c>
      <c r="B449" s="19" t="s">
        <v>38</v>
      </c>
      <c r="C449" s="20" t="s">
        <v>2872</v>
      </c>
      <c r="D449" s="30" t="s">
        <v>2873</v>
      </c>
      <c r="E449" s="20" t="s">
        <v>2874</v>
      </c>
      <c r="F449" s="21" t="s">
        <v>41</v>
      </c>
      <c r="G449" s="7" t="s">
        <v>32</v>
      </c>
      <c r="H449" s="19" t="s">
        <v>21</v>
      </c>
      <c r="I449" s="7" t="s">
        <v>2875</v>
      </c>
      <c r="J449" s="19" t="s">
        <v>2876</v>
      </c>
      <c r="K449" s="9" t="s">
        <v>2877</v>
      </c>
      <c r="L449" s="7"/>
      <c r="M449" s="22">
        <v>41153</v>
      </c>
      <c r="N449" s="22">
        <v>42012</v>
      </c>
      <c r="O449" s="13">
        <v>42621</v>
      </c>
      <c r="P449" s="22">
        <v>41089</v>
      </c>
      <c r="Q449" s="52">
        <v>11947.83</v>
      </c>
      <c r="R449" s="25">
        <f t="shared" si="20"/>
        <v>0.17500016477903133</v>
      </c>
      <c r="S449" s="52">
        <v>7965.2200000000012</v>
      </c>
      <c r="T449" s="52">
        <v>0</v>
      </c>
      <c r="U449" s="52">
        <v>0</v>
      </c>
      <c r="V449" s="52">
        <v>3982.61</v>
      </c>
      <c r="W449" s="52">
        <v>0</v>
      </c>
      <c r="X449" s="52">
        <f t="shared" si="21"/>
        <v>23895.660000000003</v>
      </c>
      <c r="Y449" s="52">
        <v>44377.610000000015</v>
      </c>
      <c r="Z449" s="52">
        <v>68273.25</v>
      </c>
      <c r="AA449" s="7" t="s">
        <v>2878</v>
      </c>
      <c r="AB449" s="8"/>
    </row>
    <row r="450" spans="1:28" ht="135" x14ac:dyDescent="0.25">
      <c r="A450" s="7" t="s">
        <v>28</v>
      </c>
      <c r="B450" s="19" t="s">
        <v>110</v>
      </c>
      <c r="C450" s="20" t="s">
        <v>2879</v>
      </c>
      <c r="D450" s="30" t="s">
        <v>2880</v>
      </c>
      <c r="E450" s="20" t="s">
        <v>113</v>
      </c>
      <c r="F450" s="21" t="s">
        <v>41</v>
      </c>
      <c r="G450" s="8" t="s">
        <v>32</v>
      </c>
      <c r="H450" s="19" t="s">
        <v>19</v>
      </c>
      <c r="I450" s="7" t="s">
        <v>114</v>
      </c>
      <c r="J450" s="19" t="s">
        <v>115</v>
      </c>
      <c r="K450" s="9" t="s">
        <v>2459</v>
      </c>
      <c r="L450" s="7"/>
      <c r="M450" s="22">
        <v>40178</v>
      </c>
      <c r="N450" s="22">
        <v>42369</v>
      </c>
      <c r="O450" s="13">
        <v>42621</v>
      </c>
      <c r="P450" s="22">
        <v>41261</v>
      </c>
      <c r="Q450" s="52">
        <v>6827.0399999999991</v>
      </c>
      <c r="R450" s="25">
        <f t="shared" si="20"/>
        <v>0.31611525475211927</v>
      </c>
      <c r="S450" s="52">
        <v>0</v>
      </c>
      <c r="T450" s="52">
        <v>0</v>
      </c>
      <c r="U450" s="52">
        <v>0</v>
      </c>
      <c r="V450" s="52">
        <v>0</v>
      </c>
      <c r="W450" s="52">
        <v>8202.44</v>
      </c>
      <c r="X450" s="52">
        <f t="shared" si="21"/>
        <v>15029.48</v>
      </c>
      <c r="Y450" s="52">
        <v>6567.23</v>
      </c>
      <c r="Z450" s="52">
        <v>21596.68</v>
      </c>
      <c r="AA450" s="7" t="s">
        <v>2881</v>
      </c>
      <c r="AB450" s="8"/>
    </row>
    <row r="451" spans="1:28" ht="135" x14ac:dyDescent="0.25">
      <c r="A451" s="18" t="s">
        <v>28</v>
      </c>
      <c r="B451" s="19" t="s">
        <v>110</v>
      </c>
      <c r="C451" s="20" t="s">
        <v>2882</v>
      </c>
      <c r="D451" s="30" t="s">
        <v>2883</v>
      </c>
      <c r="E451" s="20" t="s">
        <v>1726</v>
      </c>
      <c r="F451" s="21" t="s">
        <v>41</v>
      </c>
      <c r="G451" s="7" t="s">
        <v>32</v>
      </c>
      <c r="H451" s="19" t="s">
        <v>19</v>
      </c>
      <c r="I451" s="7" t="s">
        <v>1727</v>
      </c>
      <c r="J451" s="19" t="s">
        <v>60</v>
      </c>
      <c r="K451" s="9" t="s">
        <v>1728</v>
      </c>
      <c r="L451" s="7"/>
      <c r="M451" s="22">
        <v>40909</v>
      </c>
      <c r="N451" s="22">
        <v>42186</v>
      </c>
      <c r="O451" s="13">
        <v>42621</v>
      </c>
      <c r="P451" s="22">
        <v>41260</v>
      </c>
      <c r="Q451" s="26">
        <v>0</v>
      </c>
      <c r="R451" s="25">
        <f t="shared" si="20"/>
        <v>0</v>
      </c>
      <c r="S451" s="26">
        <v>0</v>
      </c>
      <c r="T451" s="26">
        <v>0</v>
      </c>
      <c r="U451" s="26">
        <v>0</v>
      </c>
      <c r="V451" s="26">
        <v>0</v>
      </c>
      <c r="W451" s="26">
        <v>0</v>
      </c>
      <c r="X451" s="26">
        <f t="shared" si="21"/>
        <v>0</v>
      </c>
      <c r="Y451" s="26">
        <v>0</v>
      </c>
      <c r="Z451" s="52">
        <v>549154.44999999995</v>
      </c>
      <c r="AA451" s="7" t="s">
        <v>2884</v>
      </c>
      <c r="AB451" s="8"/>
    </row>
    <row r="452" spans="1:28" ht="120" x14ac:dyDescent="0.25">
      <c r="A452" s="7" t="s">
        <v>28</v>
      </c>
      <c r="B452" s="19" t="s">
        <v>110</v>
      </c>
      <c r="C452" s="20" t="s">
        <v>2885</v>
      </c>
      <c r="D452" s="30" t="s">
        <v>2886</v>
      </c>
      <c r="E452" s="20" t="s">
        <v>2327</v>
      </c>
      <c r="F452" s="21" t="s">
        <v>41</v>
      </c>
      <c r="G452" s="8" t="s">
        <v>32</v>
      </c>
      <c r="H452" s="19" t="s">
        <v>19</v>
      </c>
      <c r="I452" s="7" t="s">
        <v>552</v>
      </c>
      <c r="J452" s="19" t="s">
        <v>278</v>
      </c>
      <c r="K452" s="9" t="s">
        <v>1716</v>
      </c>
      <c r="L452" s="7"/>
      <c r="M452" s="22">
        <v>41121</v>
      </c>
      <c r="N452" s="22">
        <v>42185</v>
      </c>
      <c r="O452" s="13">
        <v>42621</v>
      </c>
      <c r="P452" s="22">
        <v>41459</v>
      </c>
      <c r="Q452" s="26">
        <v>0</v>
      </c>
      <c r="R452" s="25">
        <f t="shared" si="20"/>
        <v>0</v>
      </c>
      <c r="S452" s="26">
        <v>0</v>
      </c>
      <c r="T452" s="26">
        <v>0</v>
      </c>
      <c r="U452" s="26">
        <v>0</v>
      </c>
      <c r="V452" s="26">
        <v>0</v>
      </c>
      <c r="W452" s="26">
        <v>0</v>
      </c>
      <c r="X452" s="26">
        <f t="shared" si="21"/>
        <v>0</v>
      </c>
      <c r="Y452" s="26">
        <v>0</v>
      </c>
      <c r="Z452" s="52">
        <v>3788.5</v>
      </c>
      <c r="AA452" s="7" t="s">
        <v>2887</v>
      </c>
      <c r="AB452" s="8"/>
    </row>
    <row r="453" spans="1:28" ht="60" x14ac:dyDescent="0.25">
      <c r="A453" s="18" t="s">
        <v>28</v>
      </c>
      <c r="B453" s="19" t="s">
        <v>38</v>
      </c>
      <c r="C453" s="20" t="s">
        <v>2888</v>
      </c>
      <c r="D453" s="30" t="s">
        <v>2889</v>
      </c>
      <c r="E453" s="20" t="s">
        <v>2890</v>
      </c>
      <c r="F453" s="21" t="s">
        <v>41</v>
      </c>
      <c r="G453" s="7" t="s">
        <v>32</v>
      </c>
      <c r="H453" s="19" t="s">
        <v>21</v>
      </c>
      <c r="I453" s="7" t="s">
        <v>2891</v>
      </c>
      <c r="J453" s="19" t="s">
        <v>43</v>
      </c>
      <c r="K453" s="9" t="s">
        <v>2892</v>
      </c>
      <c r="L453" s="7"/>
      <c r="M453" s="22">
        <v>40969</v>
      </c>
      <c r="N453" s="22">
        <v>42004</v>
      </c>
      <c r="O453" s="13">
        <v>42621</v>
      </c>
      <c r="P453" s="22">
        <v>41373</v>
      </c>
      <c r="Q453" s="53">
        <v>3225.5199999999995</v>
      </c>
      <c r="R453" s="25">
        <f t="shared" si="20"/>
        <v>2.4170966469221081E-2</v>
      </c>
      <c r="S453" s="52">
        <v>2150.5299999999997</v>
      </c>
      <c r="T453" s="52">
        <v>0</v>
      </c>
      <c r="U453" s="52">
        <v>0</v>
      </c>
      <c r="V453" s="52">
        <v>1073.73</v>
      </c>
      <c r="W453" s="52">
        <v>0</v>
      </c>
      <c r="X453" s="52">
        <f t="shared" si="21"/>
        <v>6449.7799999999988</v>
      </c>
      <c r="Y453" s="52">
        <v>127009.04</v>
      </c>
      <c r="Z453" s="52">
        <v>133446.04999999999</v>
      </c>
      <c r="AA453" s="7" t="s">
        <v>2893</v>
      </c>
      <c r="AB453" s="8"/>
    </row>
    <row r="454" spans="1:28" ht="135" x14ac:dyDescent="0.25">
      <c r="A454" s="7" t="s">
        <v>28</v>
      </c>
      <c r="B454" s="19" t="s">
        <v>38</v>
      </c>
      <c r="C454" s="20" t="s">
        <v>2894</v>
      </c>
      <c r="D454" s="30" t="s">
        <v>2895</v>
      </c>
      <c r="E454" s="20" t="s">
        <v>2742</v>
      </c>
      <c r="F454" s="21" t="s">
        <v>41</v>
      </c>
      <c r="G454" s="8" t="s">
        <v>32</v>
      </c>
      <c r="H454" s="19" t="s">
        <v>21</v>
      </c>
      <c r="I454" s="7" t="s">
        <v>354</v>
      </c>
      <c r="J454" s="19" t="s">
        <v>74</v>
      </c>
      <c r="K454" s="9" t="s">
        <v>355</v>
      </c>
      <c r="L454" s="7"/>
      <c r="M454" s="22">
        <v>41275</v>
      </c>
      <c r="N454" s="22">
        <v>42369</v>
      </c>
      <c r="O454" s="13">
        <v>42621</v>
      </c>
      <c r="P454" s="22">
        <v>41261</v>
      </c>
      <c r="Q454" s="52">
        <v>97798.29</v>
      </c>
      <c r="R454" s="25">
        <f t="shared" si="20"/>
        <v>0.17500003489325508</v>
      </c>
      <c r="S454" s="52">
        <v>65198.880000000005</v>
      </c>
      <c r="T454" s="52">
        <v>0</v>
      </c>
      <c r="U454" s="52">
        <v>0</v>
      </c>
      <c r="V454" s="52">
        <v>32599.39</v>
      </c>
      <c r="W454" s="52">
        <v>0</v>
      </c>
      <c r="X454" s="52">
        <f t="shared" si="21"/>
        <v>195596.56</v>
      </c>
      <c r="Y454" s="52">
        <v>363250.78999999992</v>
      </c>
      <c r="Z454" s="52">
        <v>558847.26</v>
      </c>
      <c r="AA454" s="7" t="s">
        <v>2896</v>
      </c>
      <c r="AB454" s="8"/>
    </row>
    <row r="455" spans="1:28" ht="150" x14ac:dyDescent="0.25">
      <c r="A455" s="18" t="s">
        <v>28</v>
      </c>
      <c r="B455" s="19" t="s">
        <v>38</v>
      </c>
      <c r="C455" s="20" t="s">
        <v>2897</v>
      </c>
      <c r="D455" s="30" t="s">
        <v>2898</v>
      </c>
      <c r="E455" s="20" t="s">
        <v>1168</v>
      </c>
      <c r="F455" s="21" t="s">
        <v>41</v>
      </c>
      <c r="G455" s="7" t="s">
        <v>32</v>
      </c>
      <c r="H455" s="19" t="s">
        <v>21</v>
      </c>
      <c r="I455" s="7" t="s">
        <v>1169</v>
      </c>
      <c r="J455" s="19" t="s">
        <v>43</v>
      </c>
      <c r="K455" s="9" t="s">
        <v>2899</v>
      </c>
      <c r="L455" s="7"/>
      <c r="M455" s="22">
        <v>41153</v>
      </c>
      <c r="N455" s="22">
        <v>41730</v>
      </c>
      <c r="O455" s="13">
        <v>42621</v>
      </c>
      <c r="P455" s="22">
        <v>41295</v>
      </c>
      <c r="Q455" s="52">
        <v>68514.25</v>
      </c>
      <c r="R455" s="25">
        <f t="shared" si="20"/>
        <v>0.1480529521723116</v>
      </c>
      <c r="S455" s="52">
        <v>45676.18</v>
      </c>
      <c r="T455" s="52">
        <v>0</v>
      </c>
      <c r="U455" s="52">
        <v>0</v>
      </c>
      <c r="V455" s="52">
        <v>22838.069999999992</v>
      </c>
      <c r="W455" s="52">
        <v>0</v>
      </c>
      <c r="X455" s="52">
        <f t="shared" si="21"/>
        <v>137028.5</v>
      </c>
      <c r="Y455" s="52">
        <v>325740.05000000005</v>
      </c>
      <c r="Z455" s="52">
        <v>462768.55000000005</v>
      </c>
      <c r="AA455" s="7" t="s">
        <v>2900</v>
      </c>
      <c r="AB455" s="8"/>
    </row>
    <row r="456" spans="1:28" ht="210" x14ac:dyDescent="0.25">
      <c r="A456" s="7" t="s">
        <v>28</v>
      </c>
      <c r="B456" s="19" t="s">
        <v>38</v>
      </c>
      <c r="C456" s="20" t="s">
        <v>2901</v>
      </c>
      <c r="D456" s="30" t="s">
        <v>2902</v>
      </c>
      <c r="E456" s="20" t="s">
        <v>1429</v>
      </c>
      <c r="F456" s="21" t="s">
        <v>41</v>
      </c>
      <c r="G456" s="8" t="s">
        <v>32</v>
      </c>
      <c r="H456" s="19" t="s">
        <v>20</v>
      </c>
      <c r="I456" s="7" t="s">
        <v>1430</v>
      </c>
      <c r="J456" s="19" t="s">
        <v>1431</v>
      </c>
      <c r="K456" s="9" t="s">
        <v>1432</v>
      </c>
      <c r="L456" s="7"/>
      <c r="M456" s="22">
        <v>40544</v>
      </c>
      <c r="N456" s="22">
        <v>42004</v>
      </c>
      <c r="O456" s="13">
        <v>42621</v>
      </c>
      <c r="P456" s="22">
        <v>41262</v>
      </c>
      <c r="Q456" s="52">
        <v>198285.03000000003</v>
      </c>
      <c r="R456" s="25">
        <f t="shared" si="20"/>
        <v>0.51394072926982282</v>
      </c>
      <c r="S456" s="52">
        <v>132193.61000000002</v>
      </c>
      <c r="T456" s="52">
        <v>0</v>
      </c>
      <c r="U456" s="52">
        <v>33939.94</v>
      </c>
      <c r="V456" s="52">
        <v>32151.160000000003</v>
      </c>
      <c r="W456" s="52">
        <v>0</v>
      </c>
      <c r="X456" s="52">
        <f t="shared" si="21"/>
        <v>396569.74</v>
      </c>
      <c r="Y456" s="52">
        <v>192906.66000000003</v>
      </c>
      <c r="Z456" s="52">
        <v>385813.03</v>
      </c>
      <c r="AA456" s="7" t="s">
        <v>2903</v>
      </c>
      <c r="AB456" s="8"/>
    </row>
    <row r="457" spans="1:28" ht="120" x14ac:dyDescent="0.25">
      <c r="A457" s="18" t="s">
        <v>28</v>
      </c>
      <c r="B457" s="19" t="s">
        <v>38</v>
      </c>
      <c r="C457" s="20" t="s">
        <v>2904</v>
      </c>
      <c r="D457" s="30" t="s">
        <v>2905</v>
      </c>
      <c r="E457" s="20" t="s">
        <v>2906</v>
      </c>
      <c r="F457" s="21" t="s">
        <v>41</v>
      </c>
      <c r="G457" s="7" t="s">
        <v>32</v>
      </c>
      <c r="H457" s="19" t="s">
        <v>21</v>
      </c>
      <c r="I457" s="31" t="s">
        <v>2907</v>
      </c>
      <c r="J457" s="19" t="s">
        <v>321</v>
      </c>
      <c r="K457" s="9" t="s">
        <v>2908</v>
      </c>
      <c r="L457" s="7"/>
      <c r="M457" s="22">
        <v>41183</v>
      </c>
      <c r="N457" s="22">
        <v>41820</v>
      </c>
      <c r="O457" s="13">
        <v>42621</v>
      </c>
      <c r="P457" s="22">
        <v>41228</v>
      </c>
      <c r="Q457" s="52">
        <v>42075.19999999999</v>
      </c>
      <c r="R457" s="25">
        <f t="shared" si="20"/>
        <v>0.1750002578720003</v>
      </c>
      <c r="S457" s="52">
        <v>28050.089999999997</v>
      </c>
      <c r="T457" s="52">
        <v>0</v>
      </c>
      <c r="U457" s="52">
        <v>0</v>
      </c>
      <c r="V457" s="52">
        <v>14025.089999999995</v>
      </c>
      <c r="W457" s="52">
        <v>0</v>
      </c>
      <c r="X457" s="52">
        <f t="shared" si="21"/>
        <v>84150.379999999976</v>
      </c>
      <c r="Y457" s="52">
        <v>156279.1</v>
      </c>
      <c r="Z457" s="52">
        <v>240429.36</v>
      </c>
      <c r="AA457" s="7" t="s">
        <v>2909</v>
      </c>
      <c r="AB457" s="8"/>
    </row>
    <row r="458" spans="1:28" ht="150" x14ac:dyDescent="0.25">
      <c r="A458" s="7" t="s">
        <v>28</v>
      </c>
      <c r="B458" s="19" t="s">
        <v>38</v>
      </c>
      <c r="C458" s="20" t="s">
        <v>2910</v>
      </c>
      <c r="D458" s="30" t="s">
        <v>2911</v>
      </c>
      <c r="E458" s="20" t="s">
        <v>2912</v>
      </c>
      <c r="F458" s="21" t="s">
        <v>41</v>
      </c>
      <c r="G458" s="8" t="s">
        <v>32</v>
      </c>
      <c r="H458" s="19" t="s">
        <v>21</v>
      </c>
      <c r="I458" s="7" t="s">
        <v>1054</v>
      </c>
      <c r="J458" s="19" t="s">
        <v>43</v>
      </c>
      <c r="K458" s="9" t="s">
        <v>2913</v>
      </c>
      <c r="L458" s="7"/>
      <c r="M458" s="22">
        <v>41183</v>
      </c>
      <c r="N458" s="22">
        <v>42004</v>
      </c>
      <c r="O458" s="13">
        <v>42621</v>
      </c>
      <c r="P458" s="22">
        <v>41240</v>
      </c>
      <c r="Q458" s="52">
        <v>28933.54</v>
      </c>
      <c r="R458" s="25">
        <f t="shared" si="20"/>
        <v>0.17500014213619697</v>
      </c>
      <c r="S458" s="52">
        <v>19289.039999999997</v>
      </c>
      <c r="T458" s="52">
        <v>0</v>
      </c>
      <c r="U458" s="52">
        <v>0</v>
      </c>
      <c r="V458" s="52">
        <v>9644.4699999999993</v>
      </c>
      <c r="W458" s="52">
        <v>0</v>
      </c>
      <c r="X458" s="52">
        <f t="shared" si="21"/>
        <v>57867.05</v>
      </c>
      <c r="Y458" s="52">
        <v>107467.35</v>
      </c>
      <c r="Z458" s="52">
        <v>165334.38</v>
      </c>
      <c r="AA458" s="46" t="s">
        <v>2914</v>
      </c>
      <c r="AB458" s="8"/>
    </row>
    <row r="459" spans="1:28" ht="180" x14ac:dyDescent="0.25">
      <c r="A459" s="18" t="s">
        <v>28</v>
      </c>
      <c r="B459" s="19" t="s">
        <v>38</v>
      </c>
      <c r="C459" s="20" t="s">
        <v>2915</v>
      </c>
      <c r="D459" s="30" t="s">
        <v>2916</v>
      </c>
      <c r="E459" s="20" t="s">
        <v>2727</v>
      </c>
      <c r="F459" s="21" t="s">
        <v>41</v>
      </c>
      <c r="G459" s="7" t="s">
        <v>32</v>
      </c>
      <c r="H459" s="19" t="s">
        <v>21</v>
      </c>
      <c r="I459" s="7" t="s">
        <v>2728</v>
      </c>
      <c r="J459" s="19" t="s">
        <v>739</v>
      </c>
      <c r="K459" s="9" t="s">
        <v>2729</v>
      </c>
      <c r="L459" s="7"/>
      <c r="M459" s="22">
        <v>41183</v>
      </c>
      <c r="N459" s="22">
        <v>41912</v>
      </c>
      <c r="O459" s="13">
        <v>42621</v>
      </c>
      <c r="P459" s="22">
        <v>41292</v>
      </c>
      <c r="Q459" s="52">
        <v>12115.240000000002</v>
      </c>
      <c r="R459" s="25">
        <f t="shared" si="20"/>
        <v>0.17500053806363247</v>
      </c>
      <c r="S459" s="52">
        <v>8076.7799999999988</v>
      </c>
      <c r="T459" s="52">
        <v>0</v>
      </c>
      <c r="U459" s="52">
        <v>0</v>
      </c>
      <c r="V459" s="52">
        <v>4038.38</v>
      </c>
      <c r="W459" s="52">
        <v>0</v>
      </c>
      <c r="X459" s="52">
        <f t="shared" si="21"/>
        <v>24230.400000000001</v>
      </c>
      <c r="Y459" s="52">
        <v>44999.360000000001</v>
      </c>
      <c r="Z459" s="52">
        <v>69229.73000000001</v>
      </c>
      <c r="AA459" s="7" t="s">
        <v>2917</v>
      </c>
      <c r="AB459" s="8"/>
    </row>
    <row r="460" spans="1:28" ht="120" x14ac:dyDescent="0.25">
      <c r="A460" s="7" t="s">
        <v>28</v>
      </c>
      <c r="B460" s="19" t="s">
        <v>38</v>
      </c>
      <c r="C460" s="20" t="s">
        <v>2918</v>
      </c>
      <c r="D460" s="30" t="s">
        <v>2919</v>
      </c>
      <c r="E460" s="20" t="s">
        <v>2920</v>
      </c>
      <c r="F460" s="21" t="s">
        <v>41</v>
      </c>
      <c r="G460" s="8" t="s">
        <v>32</v>
      </c>
      <c r="H460" s="19" t="s">
        <v>21</v>
      </c>
      <c r="I460" s="7" t="s">
        <v>2921</v>
      </c>
      <c r="J460" s="19" t="s">
        <v>293</v>
      </c>
      <c r="K460" s="9" t="s">
        <v>2922</v>
      </c>
      <c r="L460" s="7"/>
      <c r="M460" s="22">
        <v>41183</v>
      </c>
      <c r="N460" s="22">
        <v>41820</v>
      </c>
      <c r="O460" s="13">
        <v>42621</v>
      </c>
      <c r="P460" s="22">
        <v>41253</v>
      </c>
      <c r="Q460" s="53">
        <v>11241.58</v>
      </c>
      <c r="R460" s="25">
        <f t="shared" si="20"/>
        <v>0.17500038139739649</v>
      </c>
      <c r="S460" s="52">
        <v>7494.3699999999981</v>
      </c>
      <c r="T460" s="52">
        <v>0</v>
      </c>
      <c r="U460" s="52">
        <v>0</v>
      </c>
      <c r="V460" s="52">
        <v>3747.19</v>
      </c>
      <c r="W460" s="52">
        <v>0</v>
      </c>
      <c r="X460" s="52">
        <f t="shared" si="21"/>
        <v>22483.139999999996</v>
      </c>
      <c r="Y460" s="52">
        <v>41754.370000000003</v>
      </c>
      <c r="Z460" s="52">
        <v>64237.46</v>
      </c>
      <c r="AA460" s="7" t="s">
        <v>2923</v>
      </c>
      <c r="AB460" s="8"/>
    </row>
    <row r="461" spans="1:28" ht="120" x14ac:dyDescent="0.25">
      <c r="A461" s="18" t="s">
        <v>28</v>
      </c>
      <c r="B461" s="19" t="s">
        <v>38</v>
      </c>
      <c r="C461" s="20" t="s">
        <v>2924</v>
      </c>
      <c r="D461" s="30" t="s">
        <v>2925</v>
      </c>
      <c r="E461" s="20" t="s">
        <v>2926</v>
      </c>
      <c r="F461" s="21" t="s">
        <v>41</v>
      </c>
      <c r="G461" s="7" t="s">
        <v>32</v>
      </c>
      <c r="H461" s="19" t="s">
        <v>21</v>
      </c>
      <c r="I461" s="7" t="s">
        <v>2927</v>
      </c>
      <c r="J461" s="19" t="s">
        <v>2928</v>
      </c>
      <c r="K461" s="9" t="s">
        <v>2929</v>
      </c>
      <c r="L461" s="7"/>
      <c r="M461" s="22">
        <v>41183</v>
      </c>
      <c r="N461" s="22">
        <v>41729</v>
      </c>
      <c r="O461" s="13">
        <v>42621</v>
      </c>
      <c r="P461" s="22">
        <v>41253</v>
      </c>
      <c r="Q461" s="52">
        <v>2168.85</v>
      </c>
      <c r="R461" s="25">
        <f t="shared" si="20"/>
        <v>0.17500139187772776</v>
      </c>
      <c r="S461" s="52">
        <v>1445.89</v>
      </c>
      <c r="T461" s="52">
        <v>0</v>
      </c>
      <c r="U461" s="52">
        <v>0</v>
      </c>
      <c r="V461" s="52">
        <v>722.94999999999993</v>
      </c>
      <c r="W461" s="52">
        <v>0</v>
      </c>
      <c r="X461" s="52">
        <f t="shared" si="21"/>
        <v>4337.6899999999996</v>
      </c>
      <c r="Y461" s="52">
        <v>8055.67</v>
      </c>
      <c r="Z461" s="52">
        <v>12393.33</v>
      </c>
      <c r="AA461" s="7" t="s">
        <v>2930</v>
      </c>
      <c r="AB461" s="8"/>
    </row>
    <row r="462" spans="1:28" ht="45" x14ac:dyDescent="0.25">
      <c r="A462" s="7" t="s">
        <v>28</v>
      </c>
      <c r="B462" s="19" t="s">
        <v>83</v>
      </c>
      <c r="C462" s="20" t="s">
        <v>2931</v>
      </c>
      <c r="D462" s="30" t="s">
        <v>2932</v>
      </c>
      <c r="E462" s="20" t="s">
        <v>2933</v>
      </c>
      <c r="F462" s="21" t="s">
        <v>41</v>
      </c>
      <c r="G462" s="8" t="s">
        <v>32</v>
      </c>
      <c r="H462" s="19" t="s">
        <v>20</v>
      </c>
      <c r="I462" s="7" t="s">
        <v>2934</v>
      </c>
      <c r="J462" s="19" t="s">
        <v>2935</v>
      </c>
      <c r="K462" s="9" t="s">
        <v>2936</v>
      </c>
      <c r="L462" s="7"/>
      <c r="M462" s="22">
        <v>40544</v>
      </c>
      <c r="N462" s="22">
        <v>42309</v>
      </c>
      <c r="O462" s="13">
        <v>42621</v>
      </c>
      <c r="P462" s="22">
        <v>41261</v>
      </c>
      <c r="Q462" s="52">
        <v>950494.00000000012</v>
      </c>
      <c r="R462" s="25">
        <f t="shared" si="20"/>
        <v>0.35456595744161779</v>
      </c>
      <c r="S462" s="52">
        <v>0</v>
      </c>
      <c r="T462" s="52">
        <v>0</v>
      </c>
      <c r="U462" s="52">
        <v>0</v>
      </c>
      <c r="V462" s="52">
        <v>0</v>
      </c>
      <c r="W462" s="52">
        <v>1730231.4899999995</v>
      </c>
      <c r="X462" s="52">
        <f t="shared" si="21"/>
        <v>2680725.4899999998</v>
      </c>
      <c r="Y462" s="52">
        <v>0</v>
      </c>
      <c r="Z462" s="52">
        <v>2680725.4900000002</v>
      </c>
      <c r="AA462" s="7" t="s">
        <v>2937</v>
      </c>
      <c r="AB462" s="8"/>
    </row>
    <row r="463" spans="1:28" ht="210" x14ac:dyDescent="0.25">
      <c r="A463" s="18" t="s">
        <v>28</v>
      </c>
      <c r="B463" s="19" t="s">
        <v>38</v>
      </c>
      <c r="C463" s="20" t="s">
        <v>2938</v>
      </c>
      <c r="D463" s="30" t="s">
        <v>2939</v>
      </c>
      <c r="E463" s="20" t="s">
        <v>2108</v>
      </c>
      <c r="F463" s="21" t="s">
        <v>41</v>
      </c>
      <c r="G463" s="7" t="s">
        <v>32</v>
      </c>
      <c r="H463" s="19" t="s">
        <v>20</v>
      </c>
      <c r="I463" s="7" t="s">
        <v>2109</v>
      </c>
      <c r="J463" s="19" t="s">
        <v>2110</v>
      </c>
      <c r="K463" s="9" t="s">
        <v>2111</v>
      </c>
      <c r="L463" s="7"/>
      <c r="M463" s="22">
        <v>41169</v>
      </c>
      <c r="N463" s="22">
        <v>42004</v>
      </c>
      <c r="O463" s="13">
        <v>42621</v>
      </c>
      <c r="P463" s="22">
        <v>41276</v>
      </c>
      <c r="Q463" s="52">
        <v>251897.5</v>
      </c>
      <c r="R463" s="25">
        <f t="shared" si="20"/>
        <v>0.21485830828220384</v>
      </c>
      <c r="S463" s="52">
        <v>167931.6</v>
      </c>
      <c r="T463" s="52">
        <v>0</v>
      </c>
      <c r="U463" s="52">
        <v>83965.900000000009</v>
      </c>
      <c r="V463" s="52">
        <v>0</v>
      </c>
      <c r="W463" s="52">
        <v>0</v>
      </c>
      <c r="X463" s="52">
        <f t="shared" si="21"/>
        <v>503795</v>
      </c>
      <c r="Y463" s="52">
        <v>668593.91999999993</v>
      </c>
      <c r="Z463" s="52">
        <v>1172388.92</v>
      </c>
      <c r="AA463" s="7" t="s">
        <v>2940</v>
      </c>
      <c r="AB463" s="8"/>
    </row>
    <row r="464" spans="1:28" ht="75" x14ac:dyDescent="0.25">
      <c r="A464" s="7" t="s">
        <v>28</v>
      </c>
      <c r="B464" s="19" t="s">
        <v>38</v>
      </c>
      <c r="C464" s="20" t="s">
        <v>2941</v>
      </c>
      <c r="D464" s="30" t="s">
        <v>2941</v>
      </c>
      <c r="E464" s="20" t="s">
        <v>2942</v>
      </c>
      <c r="F464" s="21" t="s">
        <v>41</v>
      </c>
      <c r="G464" s="8" t="s">
        <v>32</v>
      </c>
      <c r="H464" s="19" t="s">
        <v>20</v>
      </c>
      <c r="I464" s="7" t="s">
        <v>2943</v>
      </c>
      <c r="J464" s="19" t="s">
        <v>2944</v>
      </c>
      <c r="K464" s="9" t="s">
        <v>2945</v>
      </c>
      <c r="L464" s="7"/>
      <c r="M464" s="22">
        <v>41275</v>
      </c>
      <c r="N464" s="22">
        <v>41912</v>
      </c>
      <c r="O464" s="13">
        <v>42621</v>
      </c>
      <c r="P464" s="22">
        <v>41297</v>
      </c>
      <c r="Q464" s="26">
        <v>0</v>
      </c>
      <c r="R464" s="25">
        <f t="shared" si="20"/>
        <v>0</v>
      </c>
      <c r="S464" s="26">
        <v>0</v>
      </c>
      <c r="T464" s="26">
        <v>0</v>
      </c>
      <c r="U464" s="26">
        <v>0</v>
      </c>
      <c r="V464" s="26">
        <v>0</v>
      </c>
      <c r="W464" s="26">
        <v>0</v>
      </c>
      <c r="X464" s="26">
        <f t="shared" si="21"/>
        <v>0</v>
      </c>
      <c r="Y464" s="26">
        <v>0</v>
      </c>
      <c r="Z464" s="52">
        <v>80401.94</v>
      </c>
      <c r="AA464" s="7" t="s">
        <v>2946</v>
      </c>
      <c r="AB464" s="8"/>
    </row>
    <row r="465" spans="1:28" ht="105" x14ac:dyDescent="0.25">
      <c r="A465" s="18" t="s">
        <v>28</v>
      </c>
      <c r="B465" s="19" t="s">
        <v>110</v>
      </c>
      <c r="C465" s="20" t="s">
        <v>2947</v>
      </c>
      <c r="D465" s="30" t="s">
        <v>2948</v>
      </c>
      <c r="E465" s="20" t="s">
        <v>1818</v>
      </c>
      <c r="F465" s="21" t="s">
        <v>41</v>
      </c>
      <c r="G465" s="7" t="s">
        <v>32</v>
      </c>
      <c r="H465" s="19" t="s">
        <v>21</v>
      </c>
      <c r="I465" s="7" t="s">
        <v>1819</v>
      </c>
      <c r="J465" s="19" t="s">
        <v>74</v>
      </c>
      <c r="K465" s="9" t="s">
        <v>1820</v>
      </c>
      <c r="L465" s="7"/>
      <c r="M465" s="22">
        <v>40909</v>
      </c>
      <c r="N465" s="22">
        <v>41639</v>
      </c>
      <c r="O465" s="13">
        <v>42621</v>
      </c>
      <c r="P465" s="22">
        <v>41306</v>
      </c>
      <c r="Q465" s="52">
        <v>497504</v>
      </c>
      <c r="R465" s="25">
        <f t="shared" si="20"/>
        <v>0.40000000000000013</v>
      </c>
      <c r="S465" s="52">
        <v>0</v>
      </c>
      <c r="T465" s="52">
        <v>0</v>
      </c>
      <c r="U465" s="52">
        <v>0</v>
      </c>
      <c r="V465" s="52">
        <v>0</v>
      </c>
      <c r="W465" s="52">
        <v>767479.84999999986</v>
      </c>
      <c r="X465" s="52">
        <f t="shared" si="21"/>
        <v>1264983.8499999999</v>
      </c>
      <c r="Y465" s="52">
        <v>0</v>
      </c>
      <c r="Z465" s="52">
        <v>1243759.9999999995</v>
      </c>
      <c r="AA465" s="7" t="s">
        <v>2949</v>
      </c>
      <c r="AB465" s="8"/>
    </row>
    <row r="466" spans="1:28" ht="150" x14ac:dyDescent="0.25">
      <c r="A466" s="7" t="s">
        <v>28</v>
      </c>
      <c r="B466" s="19" t="s">
        <v>38</v>
      </c>
      <c r="C466" s="20" t="s">
        <v>2950</v>
      </c>
      <c r="D466" s="30" t="s">
        <v>2951</v>
      </c>
      <c r="E466" s="20" t="s">
        <v>2952</v>
      </c>
      <c r="F466" s="21" t="s">
        <v>41</v>
      </c>
      <c r="G466" s="8" t="s">
        <v>32</v>
      </c>
      <c r="H466" s="19" t="s">
        <v>20</v>
      </c>
      <c r="I466" s="7" t="s">
        <v>2953</v>
      </c>
      <c r="J466" s="19" t="s">
        <v>213</v>
      </c>
      <c r="K466" s="9" t="s">
        <v>2954</v>
      </c>
      <c r="L466" s="7"/>
      <c r="M466" s="22">
        <v>41179</v>
      </c>
      <c r="N466" s="22">
        <v>41820</v>
      </c>
      <c r="O466" s="13">
        <v>42621</v>
      </c>
      <c r="P466" s="22">
        <v>41290</v>
      </c>
      <c r="Q466" s="52">
        <v>93371.78</v>
      </c>
      <c r="R466" s="25">
        <f t="shared" si="20"/>
        <v>0.14257647374835716</v>
      </c>
      <c r="S466" s="52">
        <v>62247.87</v>
      </c>
      <c r="T466" s="52">
        <v>0</v>
      </c>
      <c r="U466" s="52">
        <v>31123.909999999989</v>
      </c>
      <c r="V466" s="52">
        <v>0</v>
      </c>
      <c r="W466" s="52">
        <v>0</v>
      </c>
      <c r="X466" s="52">
        <f t="shared" si="21"/>
        <v>186743.56</v>
      </c>
      <c r="Y466" s="52">
        <v>468145.55</v>
      </c>
      <c r="Z466" s="52">
        <v>654889.1100000001</v>
      </c>
      <c r="AA466" s="7" t="s">
        <v>2955</v>
      </c>
      <c r="AB466" s="8"/>
    </row>
    <row r="467" spans="1:28" ht="120" x14ac:dyDescent="0.25">
      <c r="A467" s="18" t="s">
        <v>28</v>
      </c>
      <c r="B467" s="19" t="s">
        <v>38</v>
      </c>
      <c r="C467" s="20" t="s">
        <v>2956</v>
      </c>
      <c r="D467" s="30" t="s">
        <v>2957</v>
      </c>
      <c r="E467" s="20" t="s">
        <v>2847</v>
      </c>
      <c r="F467" s="21" t="s">
        <v>41</v>
      </c>
      <c r="G467" s="7" t="s">
        <v>32</v>
      </c>
      <c r="H467" s="19" t="s">
        <v>20</v>
      </c>
      <c r="I467" s="7" t="s">
        <v>2848</v>
      </c>
      <c r="J467" s="19" t="s">
        <v>1842</v>
      </c>
      <c r="K467" s="9" t="s">
        <v>2849</v>
      </c>
      <c r="L467" s="7"/>
      <c r="M467" s="22">
        <v>41275</v>
      </c>
      <c r="N467" s="22">
        <v>42369</v>
      </c>
      <c r="O467" s="13">
        <v>42621</v>
      </c>
      <c r="P467" s="22">
        <v>41380</v>
      </c>
      <c r="Q467" s="52">
        <v>91492.549999999988</v>
      </c>
      <c r="R467" s="25">
        <f t="shared" si="20"/>
        <v>0.22094691795005417</v>
      </c>
      <c r="S467" s="52">
        <v>60994.979999999996</v>
      </c>
      <c r="T467" s="52">
        <v>0</v>
      </c>
      <c r="U467" s="52">
        <v>30497.529999999995</v>
      </c>
      <c r="V467" s="52">
        <v>0</v>
      </c>
      <c r="W467" s="52">
        <v>0</v>
      </c>
      <c r="X467" s="52">
        <f t="shared" si="21"/>
        <v>182985.05999999997</v>
      </c>
      <c r="Y467" s="52">
        <v>231107.91999999987</v>
      </c>
      <c r="Z467" s="52">
        <v>414092.9</v>
      </c>
      <c r="AA467" s="7" t="s">
        <v>2958</v>
      </c>
      <c r="AB467" s="8"/>
    </row>
    <row r="468" spans="1:28" ht="75" x14ac:dyDescent="0.25">
      <c r="A468" s="7" t="s">
        <v>28</v>
      </c>
      <c r="B468" s="19" t="s">
        <v>38</v>
      </c>
      <c r="C468" s="20" t="s">
        <v>2959</v>
      </c>
      <c r="D468" s="30" t="s">
        <v>2960</v>
      </c>
      <c r="E468" s="20" t="s">
        <v>2961</v>
      </c>
      <c r="F468" s="21" t="s">
        <v>41</v>
      </c>
      <c r="G468" s="8" t="s">
        <v>32</v>
      </c>
      <c r="H468" s="19" t="s">
        <v>20</v>
      </c>
      <c r="I468" s="7" t="s">
        <v>2962</v>
      </c>
      <c r="J468" s="19" t="s">
        <v>495</v>
      </c>
      <c r="K468" s="9" t="s">
        <v>2963</v>
      </c>
      <c r="L468" s="7"/>
      <c r="M468" s="22">
        <v>41275</v>
      </c>
      <c r="N468" s="22">
        <v>42004</v>
      </c>
      <c r="O468" s="13">
        <v>42621</v>
      </c>
      <c r="P468" s="22">
        <v>41380</v>
      </c>
      <c r="Q468" s="52">
        <v>91013.290000000008</v>
      </c>
      <c r="R468" s="25">
        <f t="shared" si="20"/>
        <v>0.17500009517845919</v>
      </c>
      <c r="S468" s="52">
        <v>60675.55</v>
      </c>
      <c r="T468" s="52">
        <v>0</v>
      </c>
      <c r="U468" s="52">
        <v>30337.73</v>
      </c>
      <c r="V468" s="52">
        <v>0</v>
      </c>
      <c r="W468" s="52">
        <v>0</v>
      </c>
      <c r="X468" s="52">
        <f t="shared" si="21"/>
        <v>182026.57000000004</v>
      </c>
      <c r="Y468" s="52">
        <v>338049.19</v>
      </c>
      <c r="Z468" s="52">
        <v>520075.66000000015</v>
      </c>
      <c r="AA468" s="7" t="s">
        <v>2964</v>
      </c>
      <c r="AB468" s="8"/>
    </row>
    <row r="469" spans="1:28" ht="60" x14ac:dyDescent="0.25">
      <c r="A469" s="18" t="s">
        <v>28</v>
      </c>
      <c r="B469" s="19" t="s">
        <v>38</v>
      </c>
      <c r="C469" s="20" t="s">
        <v>2965</v>
      </c>
      <c r="D469" s="30" t="s">
        <v>2966</v>
      </c>
      <c r="E469" s="20" t="s">
        <v>1694</v>
      </c>
      <c r="F469" s="21" t="s">
        <v>41</v>
      </c>
      <c r="G469" s="7" t="s">
        <v>32</v>
      </c>
      <c r="H469" s="19" t="s">
        <v>20</v>
      </c>
      <c r="I469" s="7" t="s">
        <v>1695</v>
      </c>
      <c r="J469" s="19" t="s">
        <v>968</v>
      </c>
      <c r="K469" s="9" t="s">
        <v>1696</v>
      </c>
      <c r="L469" s="7"/>
      <c r="M469" s="22">
        <v>41306</v>
      </c>
      <c r="N469" s="22">
        <v>42369</v>
      </c>
      <c r="O469" s="13">
        <v>42621</v>
      </c>
      <c r="P469" s="22">
        <v>41390</v>
      </c>
      <c r="Q469" s="52">
        <v>13133.259999999998</v>
      </c>
      <c r="R469" s="25">
        <f t="shared" si="20"/>
        <v>0.24999562187963748</v>
      </c>
      <c r="S469" s="52">
        <v>8755.73</v>
      </c>
      <c r="T469" s="52">
        <v>0</v>
      </c>
      <c r="U469" s="52">
        <v>4377.8999999999996</v>
      </c>
      <c r="V469" s="52">
        <v>0</v>
      </c>
      <c r="W469" s="52">
        <v>0</v>
      </c>
      <c r="X469" s="52">
        <f t="shared" si="21"/>
        <v>26266.89</v>
      </c>
      <c r="Y469" s="52">
        <v>26267.179999999997</v>
      </c>
      <c r="Z469" s="52">
        <v>52533.959999999992</v>
      </c>
      <c r="AA469" s="7" t="s">
        <v>2967</v>
      </c>
      <c r="AB469" s="8"/>
    </row>
    <row r="470" spans="1:28" ht="105" x14ac:dyDescent="0.25">
      <c r="A470" s="7" t="s">
        <v>28</v>
      </c>
      <c r="B470" s="19" t="s">
        <v>38</v>
      </c>
      <c r="C470" s="20" t="s">
        <v>2968</v>
      </c>
      <c r="D470" s="30" t="s">
        <v>2969</v>
      </c>
      <c r="E470" s="20" t="s">
        <v>1025</v>
      </c>
      <c r="F470" s="21" t="s">
        <v>41</v>
      </c>
      <c r="G470" s="8" t="s">
        <v>32</v>
      </c>
      <c r="H470" s="19" t="s">
        <v>20</v>
      </c>
      <c r="I470" s="7" t="s">
        <v>1026</v>
      </c>
      <c r="J470" s="19" t="s">
        <v>495</v>
      </c>
      <c r="K470" s="9" t="s">
        <v>1027</v>
      </c>
      <c r="L470" s="7"/>
      <c r="M470" s="22">
        <v>41275</v>
      </c>
      <c r="N470" s="22">
        <v>42248</v>
      </c>
      <c r="O470" s="13">
        <v>42621</v>
      </c>
      <c r="P470" s="22">
        <v>41416</v>
      </c>
      <c r="Q470" s="52">
        <v>101145</v>
      </c>
      <c r="R470" s="25">
        <f t="shared" si="20"/>
        <v>9.1251391787843861E-2</v>
      </c>
      <c r="S470" s="52">
        <v>67430</v>
      </c>
      <c r="T470" s="52">
        <v>0</v>
      </c>
      <c r="U470" s="52">
        <v>33716</v>
      </c>
      <c r="V470" s="52">
        <v>0</v>
      </c>
      <c r="W470" s="52">
        <v>0</v>
      </c>
      <c r="X470" s="52">
        <f t="shared" si="21"/>
        <v>202291</v>
      </c>
      <c r="Y470" s="52">
        <v>906130.44999999937</v>
      </c>
      <c r="Z470" s="52">
        <v>1108421.4500000002</v>
      </c>
      <c r="AA470" s="46" t="s">
        <v>2970</v>
      </c>
      <c r="AB470" s="8"/>
    </row>
    <row r="471" spans="1:28" ht="75" x14ac:dyDescent="0.25">
      <c r="A471" s="18" t="s">
        <v>28</v>
      </c>
      <c r="B471" s="19" t="s">
        <v>110</v>
      </c>
      <c r="C471" s="20" t="s">
        <v>2971</v>
      </c>
      <c r="D471" s="30" t="s">
        <v>2971</v>
      </c>
      <c r="E471" s="20" t="s">
        <v>2972</v>
      </c>
      <c r="F471" s="21" t="s">
        <v>41</v>
      </c>
      <c r="G471" s="7" t="s">
        <v>32</v>
      </c>
      <c r="H471" s="19" t="s">
        <v>21</v>
      </c>
      <c r="I471" s="7" t="s">
        <v>2973</v>
      </c>
      <c r="J471" s="19" t="s">
        <v>43</v>
      </c>
      <c r="K471" s="9" t="s">
        <v>2974</v>
      </c>
      <c r="L471" s="7"/>
      <c r="M471" s="22">
        <v>39814</v>
      </c>
      <c r="N471" s="22">
        <v>41820</v>
      </c>
      <c r="O471" s="13">
        <v>42621</v>
      </c>
      <c r="P471" s="22">
        <v>41435</v>
      </c>
      <c r="Q471" s="52">
        <v>3159124.6199999992</v>
      </c>
      <c r="R471" s="25">
        <f t="shared" si="20"/>
        <v>0.43111621403626665</v>
      </c>
      <c r="S471" s="26">
        <v>0</v>
      </c>
      <c r="T471" s="26">
        <v>0</v>
      </c>
      <c r="U471" s="26">
        <v>0</v>
      </c>
      <c r="V471" s="26">
        <v>0</v>
      </c>
      <c r="W471" s="52">
        <v>6331534.040000001</v>
      </c>
      <c r="X471" s="52">
        <f t="shared" si="21"/>
        <v>9490658.6600000001</v>
      </c>
      <c r="Y471" s="52">
        <v>0</v>
      </c>
      <c r="Z471" s="52">
        <v>7327779.6500000004</v>
      </c>
      <c r="AA471" s="7" t="s">
        <v>2975</v>
      </c>
      <c r="AB471" s="8"/>
    </row>
    <row r="472" spans="1:28" ht="75" x14ac:dyDescent="0.25">
      <c r="A472" s="7" t="s">
        <v>28</v>
      </c>
      <c r="B472" s="19" t="s">
        <v>38</v>
      </c>
      <c r="C472" s="20" t="s">
        <v>2976</v>
      </c>
      <c r="D472" s="30" t="s">
        <v>2977</v>
      </c>
      <c r="E472" s="20" t="s">
        <v>2978</v>
      </c>
      <c r="F472" s="21" t="s">
        <v>41</v>
      </c>
      <c r="G472" s="8" t="s">
        <v>32</v>
      </c>
      <c r="H472" s="19" t="s">
        <v>19</v>
      </c>
      <c r="I472" s="7" t="s">
        <v>2979</v>
      </c>
      <c r="J472" s="19" t="s">
        <v>1318</v>
      </c>
      <c r="K472" s="9" t="s">
        <v>2980</v>
      </c>
      <c r="L472" s="7"/>
      <c r="M472" s="22">
        <v>41325</v>
      </c>
      <c r="N472" s="22">
        <v>42004</v>
      </c>
      <c r="O472" s="13">
        <v>42621</v>
      </c>
      <c r="P472" s="22">
        <v>41380</v>
      </c>
      <c r="Q472" s="26">
        <v>0</v>
      </c>
      <c r="R472" s="25" t="e">
        <f t="shared" si="20"/>
        <v>#DIV/0!</v>
      </c>
      <c r="S472" s="26">
        <v>0</v>
      </c>
      <c r="T472" s="26">
        <v>0</v>
      </c>
      <c r="U472" s="26">
        <v>0</v>
      </c>
      <c r="V472" s="26">
        <v>0</v>
      </c>
      <c r="W472" s="26">
        <v>0</v>
      </c>
      <c r="X472" s="26">
        <f t="shared" si="21"/>
        <v>0</v>
      </c>
      <c r="Y472" s="26">
        <v>0</v>
      </c>
      <c r="Z472" s="26">
        <v>0</v>
      </c>
      <c r="AA472" s="7" t="s">
        <v>2981</v>
      </c>
      <c r="AB472" s="8"/>
    </row>
    <row r="473" spans="1:28" ht="90" x14ac:dyDescent="0.25">
      <c r="A473" s="18" t="s">
        <v>28</v>
      </c>
      <c r="B473" s="19" t="s">
        <v>38</v>
      </c>
      <c r="C473" s="20" t="s">
        <v>2982</v>
      </c>
      <c r="D473" s="30" t="s">
        <v>2983</v>
      </c>
      <c r="E473" s="20" t="s">
        <v>2984</v>
      </c>
      <c r="F473" s="21" t="s">
        <v>41</v>
      </c>
      <c r="G473" s="7" t="s">
        <v>32</v>
      </c>
      <c r="H473" s="19" t="s">
        <v>21</v>
      </c>
      <c r="I473" s="7" t="s">
        <v>2985</v>
      </c>
      <c r="J473" s="19" t="s">
        <v>2687</v>
      </c>
      <c r="K473" s="9" t="s">
        <v>2986</v>
      </c>
      <c r="L473" s="7"/>
      <c r="M473" s="22">
        <v>40544</v>
      </c>
      <c r="N473" s="22">
        <v>41912</v>
      </c>
      <c r="O473" s="13">
        <v>42621</v>
      </c>
      <c r="P473" s="22">
        <v>41617</v>
      </c>
      <c r="Q473" s="53">
        <v>196027.96999999997</v>
      </c>
      <c r="R473" s="25">
        <f t="shared" si="20"/>
        <v>0.1139893170615479</v>
      </c>
      <c r="S473" s="52">
        <v>306719.12</v>
      </c>
      <c r="T473" s="52">
        <v>0</v>
      </c>
      <c r="U473" s="52">
        <v>0</v>
      </c>
      <c r="V473" s="52">
        <v>0</v>
      </c>
      <c r="W473" s="52">
        <v>0</v>
      </c>
      <c r="X473" s="52">
        <f t="shared" si="21"/>
        <v>502747.08999999997</v>
      </c>
      <c r="Y473" s="52">
        <v>1216957.6000000001</v>
      </c>
      <c r="Z473" s="52">
        <v>1719704.75</v>
      </c>
      <c r="AA473" s="7" t="s">
        <v>2987</v>
      </c>
      <c r="AB473" s="8"/>
    </row>
    <row r="474" spans="1:28" ht="105" x14ac:dyDescent="0.25">
      <c r="A474" s="7" t="s">
        <v>28</v>
      </c>
      <c r="B474" s="19" t="s">
        <v>38</v>
      </c>
      <c r="C474" s="20" t="s">
        <v>2988</v>
      </c>
      <c r="D474" s="30" t="s">
        <v>2989</v>
      </c>
      <c r="E474" s="20" t="s">
        <v>2990</v>
      </c>
      <c r="F474" s="21" t="s">
        <v>41</v>
      </c>
      <c r="G474" s="8" t="s">
        <v>32</v>
      </c>
      <c r="H474" s="19" t="s">
        <v>19</v>
      </c>
      <c r="I474" s="31" t="s">
        <v>2991</v>
      </c>
      <c r="J474" s="19" t="s">
        <v>897</v>
      </c>
      <c r="K474" s="9" t="s">
        <v>2992</v>
      </c>
      <c r="L474" s="7"/>
      <c r="M474" s="22">
        <v>40544</v>
      </c>
      <c r="N474" s="22">
        <v>41912</v>
      </c>
      <c r="O474" s="13">
        <v>42621</v>
      </c>
      <c r="P474" s="22">
        <v>41617</v>
      </c>
      <c r="Q474" s="26">
        <v>0</v>
      </c>
      <c r="R474" s="25" t="e">
        <f t="shared" si="20"/>
        <v>#DIV/0!</v>
      </c>
      <c r="S474" s="54">
        <v>101788.15000000002</v>
      </c>
      <c r="T474" s="26">
        <v>0</v>
      </c>
      <c r="U474" s="26">
        <v>0</v>
      </c>
      <c r="V474" s="26">
        <v>0</v>
      </c>
      <c r="W474" s="26">
        <v>0</v>
      </c>
      <c r="X474" s="26">
        <f t="shared" si="21"/>
        <v>101788.15000000002</v>
      </c>
      <c r="Y474" s="26">
        <v>0</v>
      </c>
      <c r="Z474" s="54">
        <v>0</v>
      </c>
      <c r="AA474" s="7" t="s">
        <v>2993</v>
      </c>
      <c r="AB474" s="8"/>
    </row>
    <row r="475" spans="1:28" ht="75" x14ac:dyDescent="0.25">
      <c r="A475" s="18" t="s">
        <v>28</v>
      </c>
      <c r="B475" s="19" t="s">
        <v>38</v>
      </c>
      <c r="C475" s="20" t="s">
        <v>2994</v>
      </c>
      <c r="D475" s="30" t="s">
        <v>2995</v>
      </c>
      <c r="E475" s="20" t="s">
        <v>2996</v>
      </c>
      <c r="F475" s="21" t="s">
        <v>41</v>
      </c>
      <c r="G475" s="7" t="s">
        <v>32</v>
      </c>
      <c r="H475" s="19" t="s">
        <v>19</v>
      </c>
      <c r="I475" s="7" t="s">
        <v>2997</v>
      </c>
      <c r="J475" s="19" t="s">
        <v>146</v>
      </c>
      <c r="K475" s="9" t="s">
        <v>2998</v>
      </c>
      <c r="L475" s="7"/>
      <c r="M475" s="22">
        <v>41275</v>
      </c>
      <c r="N475" s="22">
        <v>41790</v>
      </c>
      <c r="O475" s="13">
        <v>42621</v>
      </c>
      <c r="P475" s="22"/>
      <c r="Q475" s="52">
        <v>28715.97</v>
      </c>
      <c r="R475" s="25">
        <f t="shared" si="20"/>
        <v>8.2500010342678232E-2</v>
      </c>
      <c r="S475" s="52">
        <v>68953.109999999986</v>
      </c>
      <c r="T475" s="52">
        <v>0</v>
      </c>
      <c r="U475" s="52">
        <v>0</v>
      </c>
      <c r="V475" s="52">
        <v>0</v>
      </c>
      <c r="W475" s="52">
        <v>0</v>
      </c>
      <c r="X475" s="52">
        <f t="shared" si="21"/>
        <v>97669.079999999987</v>
      </c>
      <c r="Y475" s="52">
        <v>250403.25000000003</v>
      </c>
      <c r="Z475" s="52">
        <v>348072.31999999995</v>
      </c>
      <c r="AA475" s="7" t="s">
        <v>2999</v>
      </c>
      <c r="AB475" s="8"/>
    </row>
    <row r="476" spans="1:28" ht="105" x14ac:dyDescent="0.25">
      <c r="A476" s="7" t="s">
        <v>28</v>
      </c>
      <c r="B476" s="19" t="s">
        <v>38</v>
      </c>
      <c r="C476" s="30" t="s">
        <v>3000</v>
      </c>
      <c r="D476" s="30" t="s">
        <v>3001</v>
      </c>
      <c r="E476" s="20" t="s">
        <v>2502</v>
      </c>
      <c r="F476" s="21" t="s">
        <v>41</v>
      </c>
      <c r="G476" s="8" t="s">
        <v>32</v>
      </c>
      <c r="H476" s="19" t="s">
        <v>20</v>
      </c>
      <c r="I476" s="7" t="s">
        <v>2503</v>
      </c>
      <c r="J476" s="19" t="s">
        <v>2504</v>
      </c>
      <c r="K476" s="9" t="s">
        <v>2505</v>
      </c>
      <c r="L476" s="7"/>
      <c r="M476" s="22">
        <v>41640</v>
      </c>
      <c r="N476" s="22">
        <v>42369</v>
      </c>
      <c r="O476" s="13">
        <v>42621</v>
      </c>
      <c r="P476" s="22">
        <v>41604</v>
      </c>
      <c r="Q476" s="26">
        <v>0</v>
      </c>
      <c r="R476" s="25" t="e">
        <f t="shared" si="20"/>
        <v>#DIV/0!</v>
      </c>
      <c r="S476" s="26">
        <v>0</v>
      </c>
      <c r="T476" s="26">
        <v>0</v>
      </c>
      <c r="U476" s="26">
        <v>0</v>
      </c>
      <c r="V476" s="26">
        <v>0</v>
      </c>
      <c r="W476" s="26">
        <v>0</v>
      </c>
      <c r="X476" s="26">
        <f t="shared" si="21"/>
        <v>0</v>
      </c>
      <c r="Y476" s="26">
        <v>0</v>
      </c>
      <c r="Z476" s="26">
        <v>0</v>
      </c>
      <c r="AA476" s="7" t="s">
        <v>3002</v>
      </c>
      <c r="AB476" s="8"/>
    </row>
    <row r="477" spans="1:28" ht="105" x14ac:dyDescent="0.25">
      <c r="A477" s="18" t="s">
        <v>28</v>
      </c>
      <c r="B477" s="19" t="s">
        <v>38</v>
      </c>
      <c r="C477" s="20" t="s">
        <v>3003</v>
      </c>
      <c r="D477" s="30" t="s">
        <v>3004</v>
      </c>
      <c r="E477" s="20" t="s">
        <v>3005</v>
      </c>
      <c r="F477" s="21" t="s">
        <v>41</v>
      </c>
      <c r="G477" s="7" t="s">
        <v>32</v>
      </c>
      <c r="H477" s="19" t="s">
        <v>19</v>
      </c>
      <c r="I477" s="7" t="s">
        <v>455</v>
      </c>
      <c r="J477" s="19" t="s">
        <v>146</v>
      </c>
      <c r="K477" s="9" t="s">
        <v>3006</v>
      </c>
      <c r="L477" s="7"/>
      <c r="M477" s="22">
        <v>40969</v>
      </c>
      <c r="N477" s="22">
        <v>42004</v>
      </c>
      <c r="O477" s="13">
        <v>42621</v>
      </c>
      <c r="P477" s="22">
        <v>41681</v>
      </c>
      <c r="Q477" s="56">
        <v>197343.97999999998</v>
      </c>
      <c r="R477" s="48">
        <f t="shared" ref="R477:R540" si="22">(Q477/Z477)</f>
        <v>0.10021998131712552</v>
      </c>
      <c r="S477" s="56">
        <v>368362.34000000008</v>
      </c>
      <c r="T477" s="56">
        <v>0</v>
      </c>
      <c r="U477" s="56">
        <v>0</v>
      </c>
      <c r="V477" s="56">
        <v>0</v>
      </c>
      <c r="W477" s="56">
        <v>0</v>
      </c>
      <c r="X477" s="56">
        <f t="shared" si="21"/>
        <v>565706.32000000007</v>
      </c>
      <c r="Y477" s="57">
        <v>1403401.9100000001</v>
      </c>
      <c r="Z477" s="56">
        <v>1969108.1300000001</v>
      </c>
      <c r="AA477" s="7" t="s">
        <v>3007</v>
      </c>
      <c r="AB477" s="8"/>
    </row>
    <row r="478" spans="1:28" ht="135" x14ac:dyDescent="0.25">
      <c r="A478" s="7" t="s">
        <v>28</v>
      </c>
      <c r="B478" s="19" t="s">
        <v>38</v>
      </c>
      <c r="C478" s="20" t="s">
        <v>3008</v>
      </c>
      <c r="D478" s="30" t="s">
        <v>3009</v>
      </c>
      <c r="E478" s="20" t="s">
        <v>2039</v>
      </c>
      <c r="F478" s="21" t="s">
        <v>41</v>
      </c>
      <c r="G478" s="8" t="s">
        <v>32</v>
      </c>
      <c r="H478" s="19" t="s">
        <v>19</v>
      </c>
      <c r="I478" s="7" t="s">
        <v>2040</v>
      </c>
      <c r="J478" s="19" t="s">
        <v>2041</v>
      </c>
      <c r="K478" s="9" t="s">
        <v>2042</v>
      </c>
      <c r="L478" s="7"/>
      <c r="M478" s="22">
        <v>41426</v>
      </c>
      <c r="N478" s="22">
        <v>41790</v>
      </c>
      <c r="O478" s="13">
        <v>42621</v>
      </c>
      <c r="P478" s="22">
        <v>41576</v>
      </c>
      <c r="Q478" s="26">
        <v>0</v>
      </c>
      <c r="R478" s="25" t="e">
        <f t="shared" si="22"/>
        <v>#DIV/0!</v>
      </c>
      <c r="S478" s="26">
        <v>0</v>
      </c>
      <c r="T478" s="26">
        <v>0</v>
      </c>
      <c r="U478" s="26">
        <v>0</v>
      </c>
      <c r="V478" s="26">
        <v>0</v>
      </c>
      <c r="W478" s="26">
        <v>0</v>
      </c>
      <c r="X478" s="26">
        <f t="shared" si="21"/>
        <v>0</v>
      </c>
      <c r="Y478" s="26">
        <v>0</v>
      </c>
      <c r="Z478" s="26">
        <v>0</v>
      </c>
      <c r="AA478" s="7" t="s">
        <v>3010</v>
      </c>
      <c r="AB478" s="8"/>
    </row>
    <row r="479" spans="1:28" ht="105" x14ac:dyDescent="0.25">
      <c r="A479" s="18" t="s">
        <v>28</v>
      </c>
      <c r="B479" s="19" t="s">
        <v>38</v>
      </c>
      <c r="C479" s="20" t="s">
        <v>3011</v>
      </c>
      <c r="D479" s="20" t="s">
        <v>3011</v>
      </c>
      <c r="E479" s="20" t="s">
        <v>3012</v>
      </c>
      <c r="F479" s="21" t="s">
        <v>41</v>
      </c>
      <c r="G479" s="7" t="s">
        <v>32</v>
      </c>
      <c r="H479" s="19" t="s">
        <v>20</v>
      </c>
      <c r="I479" s="7" t="s">
        <v>3013</v>
      </c>
      <c r="J479" s="19" t="s">
        <v>3014</v>
      </c>
      <c r="K479" s="9" t="s">
        <v>3015</v>
      </c>
      <c r="L479" s="60"/>
      <c r="M479" s="22">
        <v>41395</v>
      </c>
      <c r="N479" s="22">
        <v>42277</v>
      </c>
      <c r="O479" s="13">
        <v>42621</v>
      </c>
      <c r="P479" s="22">
        <v>41681</v>
      </c>
      <c r="Q479" s="52">
        <v>47115.439999999995</v>
      </c>
      <c r="R479" s="25">
        <f t="shared" si="22"/>
        <v>0.11111416122904534</v>
      </c>
      <c r="S479" s="52">
        <v>78211.549999999988</v>
      </c>
      <c r="T479" s="52">
        <v>0</v>
      </c>
      <c r="U479" s="52">
        <v>0</v>
      </c>
      <c r="V479" s="52">
        <v>0</v>
      </c>
      <c r="W479" s="52">
        <v>181747.67</v>
      </c>
      <c r="X479" s="52">
        <f t="shared" si="21"/>
        <v>307074.66000000003</v>
      </c>
      <c r="Y479" s="52">
        <v>116952.72</v>
      </c>
      <c r="Z479" s="52">
        <v>424027.31999999995</v>
      </c>
      <c r="AA479" s="7" t="s">
        <v>3016</v>
      </c>
      <c r="AB479" s="8"/>
    </row>
    <row r="480" spans="1:28" ht="105" x14ac:dyDescent="0.25">
      <c r="A480" s="7" t="s">
        <v>28</v>
      </c>
      <c r="B480" s="19" t="s">
        <v>38</v>
      </c>
      <c r="C480" s="20" t="s">
        <v>3017</v>
      </c>
      <c r="D480" s="20" t="s">
        <v>3017</v>
      </c>
      <c r="E480" s="20" t="s">
        <v>3018</v>
      </c>
      <c r="F480" s="21" t="s">
        <v>41</v>
      </c>
      <c r="G480" s="8" t="s">
        <v>32</v>
      </c>
      <c r="H480" s="19" t="s">
        <v>21</v>
      </c>
      <c r="I480" s="7" t="s">
        <v>3019</v>
      </c>
      <c r="J480" s="19" t="s">
        <v>43</v>
      </c>
      <c r="K480" s="9" t="s">
        <v>3020</v>
      </c>
      <c r="L480" s="7"/>
      <c r="M480" s="22">
        <v>41456</v>
      </c>
      <c r="N480" s="22">
        <v>41820</v>
      </c>
      <c r="O480" s="13">
        <v>42621</v>
      </c>
      <c r="P480" s="22">
        <v>41666</v>
      </c>
      <c r="Q480" s="52">
        <v>4186.5200000000004</v>
      </c>
      <c r="R480" s="25">
        <f t="shared" si="22"/>
        <v>3.9347831950926025E-2</v>
      </c>
      <c r="S480" s="52">
        <v>7752.81</v>
      </c>
      <c r="T480" s="52">
        <v>0</v>
      </c>
      <c r="U480" s="52">
        <v>0</v>
      </c>
      <c r="V480" s="52">
        <v>17056.18</v>
      </c>
      <c r="W480" s="52">
        <v>0</v>
      </c>
      <c r="X480" s="52">
        <f t="shared" si="21"/>
        <v>28995.510000000002</v>
      </c>
      <c r="Y480" s="52">
        <v>12404.49</v>
      </c>
      <c r="Z480" s="52">
        <v>106397.73</v>
      </c>
      <c r="AA480" s="7" t="s">
        <v>3021</v>
      </c>
      <c r="AB480" s="8"/>
    </row>
    <row r="481" spans="1:28" ht="135" x14ac:dyDescent="0.25">
      <c r="A481" s="18" t="s">
        <v>28</v>
      </c>
      <c r="B481" s="19" t="s">
        <v>38</v>
      </c>
      <c r="C481" s="30" t="s">
        <v>3022</v>
      </c>
      <c r="D481" s="30" t="s">
        <v>3023</v>
      </c>
      <c r="E481" s="20" t="s">
        <v>3024</v>
      </c>
      <c r="F481" s="21" t="s">
        <v>41</v>
      </c>
      <c r="G481" s="7" t="s">
        <v>32</v>
      </c>
      <c r="H481" s="19" t="s">
        <v>19</v>
      </c>
      <c r="I481" s="7" t="s">
        <v>3025</v>
      </c>
      <c r="J481" s="19" t="s">
        <v>3026</v>
      </c>
      <c r="K481" s="9" t="s">
        <v>3027</v>
      </c>
      <c r="L481" s="7"/>
      <c r="M481" s="22">
        <v>40544</v>
      </c>
      <c r="N481" s="22">
        <v>42064</v>
      </c>
      <c r="O481" s="13">
        <v>42621</v>
      </c>
      <c r="P481" s="22">
        <v>41628</v>
      </c>
      <c r="Q481" s="52">
        <v>175505.3</v>
      </c>
      <c r="R481" s="25">
        <f t="shared" si="22"/>
        <v>9.1703078307789759E-2</v>
      </c>
      <c r="S481" s="52">
        <v>398646.16999999993</v>
      </c>
      <c r="T481" s="52">
        <v>0</v>
      </c>
      <c r="U481" s="52">
        <v>0</v>
      </c>
      <c r="V481" s="52">
        <v>0</v>
      </c>
      <c r="W481" s="52">
        <v>213651.33</v>
      </c>
      <c r="X481" s="52">
        <f t="shared" si="21"/>
        <v>787802.79999999993</v>
      </c>
      <c r="Y481" s="52">
        <v>1126040.3299999998</v>
      </c>
      <c r="Z481" s="52">
        <v>1913843.0600000003</v>
      </c>
      <c r="AA481" s="7" t="s">
        <v>3028</v>
      </c>
      <c r="AB481" s="8"/>
    </row>
    <row r="482" spans="1:28" ht="75" x14ac:dyDescent="0.25">
      <c r="A482" s="7" t="s">
        <v>28</v>
      </c>
      <c r="B482" s="19" t="s">
        <v>38</v>
      </c>
      <c r="C482" s="20" t="s">
        <v>3029</v>
      </c>
      <c r="D482" s="30" t="s">
        <v>3030</v>
      </c>
      <c r="E482" s="20" t="s">
        <v>2077</v>
      </c>
      <c r="F482" s="21" t="s">
        <v>41</v>
      </c>
      <c r="G482" s="8" t="s">
        <v>32</v>
      </c>
      <c r="H482" s="19" t="s">
        <v>20</v>
      </c>
      <c r="I482" s="7" t="s">
        <v>2078</v>
      </c>
      <c r="J482" s="19" t="s">
        <v>2079</v>
      </c>
      <c r="K482" s="9" t="s">
        <v>2080</v>
      </c>
      <c r="L482" s="7"/>
      <c r="M482" s="22">
        <v>41426</v>
      </c>
      <c r="N482" s="22">
        <v>42156</v>
      </c>
      <c r="O482" s="13">
        <v>42621</v>
      </c>
      <c r="P482" s="22">
        <v>41614</v>
      </c>
      <c r="Q482" s="26">
        <v>0</v>
      </c>
      <c r="R482" s="25" t="e">
        <f t="shared" si="22"/>
        <v>#DIV/0!</v>
      </c>
      <c r="S482" s="54">
        <v>56769.159999999989</v>
      </c>
      <c r="T482" s="26">
        <v>0</v>
      </c>
      <c r="U482" s="54">
        <v>44983.529999999984</v>
      </c>
      <c r="V482" s="26">
        <v>0</v>
      </c>
      <c r="W482" s="26">
        <v>0</v>
      </c>
      <c r="X482" s="26">
        <f t="shared" si="21"/>
        <v>101752.68999999997</v>
      </c>
      <c r="Y482" s="26">
        <v>0</v>
      </c>
      <c r="Z482" s="54">
        <v>0</v>
      </c>
      <c r="AA482" s="7" t="s">
        <v>3031</v>
      </c>
      <c r="AB482" s="8"/>
    </row>
    <row r="483" spans="1:28" ht="90" x14ac:dyDescent="0.25">
      <c r="A483" s="18" t="s">
        <v>28</v>
      </c>
      <c r="B483" s="19" t="s">
        <v>38</v>
      </c>
      <c r="C483" s="20" t="s">
        <v>3032</v>
      </c>
      <c r="D483" s="30" t="s">
        <v>3032</v>
      </c>
      <c r="E483" s="20" t="s">
        <v>3033</v>
      </c>
      <c r="F483" s="21" t="s">
        <v>41</v>
      </c>
      <c r="G483" s="7" t="s">
        <v>32</v>
      </c>
      <c r="H483" s="19" t="s">
        <v>21</v>
      </c>
      <c r="I483" s="7" t="s">
        <v>3034</v>
      </c>
      <c r="J483" s="19" t="s">
        <v>74</v>
      </c>
      <c r="K483" s="9" t="s">
        <v>3035</v>
      </c>
      <c r="L483" s="7"/>
      <c r="M483" s="22">
        <v>39448</v>
      </c>
      <c r="N483" s="22">
        <v>42185</v>
      </c>
      <c r="O483" s="13">
        <v>42621</v>
      </c>
      <c r="P483" s="22">
        <v>41603</v>
      </c>
      <c r="Q483" s="52">
        <v>250147.34000000035</v>
      </c>
      <c r="R483" s="25">
        <f t="shared" si="22"/>
        <v>0.10131512234418164</v>
      </c>
      <c r="S483" s="52">
        <v>465863.16999999975</v>
      </c>
      <c r="T483" s="52">
        <v>0</v>
      </c>
      <c r="U483" s="52">
        <v>0</v>
      </c>
      <c r="V483" s="52">
        <v>267353.46000000002</v>
      </c>
      <c r="W483" s="52">
        <v>1402692.86</v>
      </c>
      <c r="X483" s="52">
        <f t="shared" si="21"/>
        <v>2386056.83</v>
      </c>
      <c r="Y483" s="52">
        <v>1244871.9600000004</v>
      </c>
      <c r="Z483" s="52">
        <v>2469002.9900000007</v>
      </c>
      <c r="AA483" s="7" t="s">
        <v>3036</v>
      </c>
      <c r="AB483" s="8"/>
    </row>
    <row r="484" spans="1:28" ht="90" x14ac:dyDescent="0.25">
      <c r="A484" s="7" t="s">
        <v>28</v>
      </c>
      <c r="B484" s="19" t="s">
        <v>38</v>
      </c>
      <c r="C484" s="20" t="s">
        <v>3037</v>
      </c>
      <c r="D484" s="30" t="s">
        <v>3038</v>
      </c>
      <c r="E484" s="20" t="s">
        <v>3039</v>
      </c>
      <c r="F484" s="21" t="s">
        <v>41</v>
      </c>
      <c r="G484" s="8" t="s">
        <v>32</v>
      </c>
      <c r="H484" s="19" t="s">
        <v>19</v>
      </c>
      <c r="I484" s="7" t="s">
        <v>3040</v>
      </c>
      <c r="J484" s="19" t="s">
        <v>146</v>
      </c>
      <c r="K484" s="9" t="s">
        <v>3041</v>
      </c>
      <c r="L484" s="7"/>
      <c r="M484" s="22">
        <v>41883</v>
      </c>
      <c r="N484" s="22">
        <v>42369</v>
      </c>
      <c r="O484" s="13">
        <v>42621</v>
      </c>
      <c r="P484" s="22">
        <v>41947</v>
      </c>
      <c r="Q484" s="52">
        <v>112699.72</v>
      </c>
      <c r="R484" s="25">
        <f t="shared" si="22"/>
        <v>0.20999888609009759</v>
      </c>
      <c r="S484" s="52">
        <v>75133.440000000002</v>
      </c>
      <c r="T484" s="52">
        <v>0</v>
      </c>
      <c r="U484" s="52">
        <v>0</v>
      </c>
      <c r="V484" s="52">
        <v>0</v>
      </c>
      <c r="W484" s="52">
        <v>0</v>
      </c>
      <c r="X484" s="52">
        <f t="shared" si="21"/>
        <v>187833.16</v>
      </c>
      <c r="Y484" s="52">
        <v>348835.08</v>
      </c>
      <c r="Z484" s="52">
        <v>536668.18000000005</v>
      </c>
      <c r="AA484" s="7" t="s">
        <v>3042</v>
      </c>
      <c r="AB484" s="8"/>
    </row>
    <row r="485" spans="1:28" ht="90" x14ac:dyDescent="0.25">
      <c r="A485" s="18" t="s">
        <v>28</v>
      </c>
      <c r="B485" s="19" t="s">
        <v>38</v>
      </c>
      <c r="C485" s="20" t="s">
        <v>3043</v>
      </c>
      <c r="D485" s="30" t="s">
        <v>3044</v>
      </c>
      <c r="E485" s="20" t="s">
        <v>2952</v>
      </c>
      <c r="F485" s="21" t="s">
        <v>41</v>
      </c>
      <c r="G485" s="7" t="s">
        <v>32</v>
      </c>
      <c r="H485" s="19" t="s">
        <v>20</v>
      </c>
      <c r="I485" s="7" t="s">
        <v>2953</v>
      </c>
      <c r="J485" s="19" t="s">
        <v>213</v>
      </c>
      <c r="K485" s="9" t="s">
        <v>2954</v>
      </c>
      <c r="L485" s="7"/>
      <c r="M485" s="22">
        <v>41883</v>
      </c>
      <c r="N485" s="22">
        <v>42338</v>
      </c>
      <c r="O485" s="13">
        <v>42621</v>
      </c>
      <c r="P485" s="22">
        <v>41983</v>
      </c>
      <c r="Q485" s="53">
        <v>89325.000000000015</v>
      </c>
      <c r="R485" s="25">
        <f t="shared" si="22"/>
        <v>0.14296258226290254</v>
      </c>
      <c r="S485" s="52">
        <v>59551.000000000007</v>
      </c>
      <c r="T485" s="52">
        <v>0</v>
      </c>
      <c r="U485" s="52">
        <v>0</v>
      </c>
      <c r="V485" s="52">
        <v>0</v>
      </c>
      <c r="W485" s="52">
        <v>0</v>
      </c>
      <c r="X485" s="52">
        <f t="shared" si="21"/>
        <v>148876.00000000003</v>
      </c>
      <c r="Y485" s="52">
        <v>475937.83999999991</v>
      </c>
      <c r="Z485" s="52">
        <v>624813.84</v>
      </c>
      <c r="AA485" s="7" t="s">
        <v>3045</v>
      </c>
      <c r="AB485" s="8"/>
    </row>
    <row r="486" spans="1:28" ht="75" x14ac:dyDescent="0.25">
      <c r="A486" s="7" t="s">
        <v>28</v>
      </c>
      <c r="B486" s="19" t="s">
        <v>38</v>
      </c>
      <c r="C486" s="20" t="s">
        <v>3046</v>
      </c>
      <c r="D486" s="30" t="s">
        <v>3046</v>
      </c>
      <c r="E486" s="20" t="s">
        <v>1168</v>
      </c>
      <c r="F486" s="21" t="s">
        <v>41</v>
      </c>
      <c r="G486" s="8" t="s">
        <v>32</v>
      </c>
      <c r="H486" s="19" t="s">
        <v>21</v>
      </c>
      <c r="I486" s="7" t="s">
        <v>1169</v>
      </c>
      <c r="J486" s="19" t="s">
        <v>43</v>
      </c>
      <c r="K486" s="9" t="s">
        <v>2899</v>
      </c>
      <c r="L486" s="7"/>
      <c r="M486" s="22">
        <v>41640</v>
      </c>
      <c r="N486" s="22">
        <v>42369</v>
      </c>
      <c r="O486" s="13">
        <v>42621</v>
      </c>
      <c r="P486" s="22">
        <v>41947</v>
      </c>
      <c r="Q486" s="52">
        <v>83127.999999999985</v>
      </c>
      <c r="R486" s="25">
        <f t="shared" si="22"/>
        <v>0.20110718300627847</v>
      </c>
      <c r="S486" s="52">
        <v>55419</v>
      </c>
      <c r="T486" s="52">
        <v>0</v>
      </c>
      <c r="U486" s="52">
        <v>0</v>
      </c>
      <c r="V486" s="52">
        <v>0</v>
      </c>
      <c r="W486" s="52">
        <v>0</v>
      </c>
      <c r="X486" s="52">
        <f t="shared" si="21"/>
        <v>138547</v>
      </c>
      <c r="Y486" s="52">
        <v>274804.71999999997</v>
      </c>
      <c r="Z486" s="52">
        <v>413351.72000000003</v>
      </c>
      <c r="AA486" s="7" t="s">
        <v>3047</v>
      </c>
      <c r="AB486" s="8"/>
    </row>
    <row r="487" spans="1:28" ht="60" x14ac:dyDescent="0.25">
      <c r="A487" s="18" t="s">
        <v>28</v>
      </c>
      <c r="B487" s="19" t="s">
        <v>38</v>
      </c>
      <c r="C487" s="20" t="s">
        <v>3048</v>
      </c>
      <c r="D487" s="30" t="s">
        <v>3048</v>
      </c>
      <c r="E487" s="20" t="s">
        <v>1173</v>
      </c>
      <c r="F487" s="21" t="s">
        <v>41</v>
      </c>
      <c r="G487" s="7" t="s">
        <v>32</v>
      </c>
      <c r="H487" s="19" t="s">
        <v>21</v>
      </c>
      <c r="I487" s="7" t="s">
        <v>1174</v>
      </c>
      <c r="J487" s="19" t="s">
        <v>1175</v>
      </c>
      <c r="K487" s="9" t="s">
        <v>1176</v>
      </c>
      <c r="L487" s="7"/>
      <c r="M487" s="22">
        <v>42005</v>
      </c>
      <c r="N487" s="22">
        <v>42369</v>
      </c>
      <c r="O487" s="13">
        <v>42621</v>
      </c>
      <c r="P487" s="22">
        <v>41983</v>
      </c>
      <c r="Q487" s="52">
        <v>37228.160000000003</v>
      </c>
      <c r="R487" s="25">
        <f t="shared" si="22"/>
        <v>0.20999852209690759</v>
      </c>
      <c r="S487" s="52">
        <v>24819.03</v>
      </c>
      <c r="T487" s="52">
        <v>0</v>
      </c>
      <c r="U487" s="52">
        <v>0</v>
      </c>
      <c r="V487" s="52">
        <v>0</v>
      </c>
      <c r="W487" s="52">
        <v>0</v>
      </c>
      <c r="X487" s="52">
        <f t="shared" si="21"/>
        <v>62047.19</v>
      </c>
      <c r="Y487" s="52">
        <v>115231</v>
      </c>
      <c r="Z487" s="52">
        <v>177278.2</v>
      </c>
      <c r="AA487" s="7" t="s">
        <v>3049</v>
      </c>
      <c r="AB487" s="8"/>
    </row>
    <row r="488" spans="1:28" ht="60" x14ac:dyDescent="0.25">
      <c r="A488" s="7" t="s">
        <v>28</v>
      </c>
      <c r="B488" s="19" t="s">
        <v>38</v>
      </c>
      <c r="C488" s="20" t="s">
        <v>3050</v>
      </c>
      <c r="D488" s="20" t="s">
        <v>3050</v>
      </c>
      <c r="E488" s="20" t="s">
        <v>2654</v>
      </c>
      <c r="F488" s="21" t="s">
        <v>41</v>
      </c>
      <c r="G488" s="8" t="s">
        <v>32</v>
      </c>
      <c r="H488" s="19" t="s">
        <v>20</v>
      </c>
      <c r="I488" s="7" t="s">
        <v>2655</v>
      </c>
      <c r="J488" s="19" t="s">
        <v>2656</v>
      </c>
      <c r="K488" s="9" t="s">
        <v>3051</v>
      </c>
      <c r="L488" s="7"/>
      <c r="M488" s="22">
        <v>41640</v>
      </c>
      <c r="N488" s="22">
        <v>42369</v>
      </c>
      <c r="O488" s="13">
        <v>42621</v>
      </c>
      <c r="P488" s="22">
        <v>41953</v>
      </c>
      <c r="Q488" s="52">
        <v>106187.54000000001</v>
      </c>
      <c r="R488" s="25">
        <f t="shared" si="22"/>
        <v>0.21000005913124808</v>
      </c>
      <c r="S488" s="52">
        <v>70791.759999999995</v>
      </c>
      <c r="T488" s="52">
        <v>0</v>
      </c>
      <c r="U488" s="52">
        <v>0</v>
      </c>
      <c r="V488" s="52">
        <v>0</v>
      </c>
      <c r="W488" s="52">
        <v>0</v>
      </c>
      <c r="X488" s="52">
        <f t="shared" si="21"/>
        <v>176979.3</v>
      </c>
      <c r="Y488" s="52">
        <v>328675.65000000002</v>
      </c>
      <c r="Z488" s="52">
        <v>505654.81</v>
      </c>
      <c r="AA488" s="7" t="s">
        <v>3052</v>
      </c>
      <c r="AB488" s="8"/>
    </row>
    <row r="489" spans="1:28" ht="105" x14ac:dyDescent="0.25">
      <c r="A489" s="18" t="s">
        <v>28</v>
      </c>
      <c r="B489" s="19" t="s">
        <v>38</v>
      </c>
      <c r="C489" s="20" t="s">
        <v>3053</v>
      </c>
      <c r="D489" s="20" t="s">
        <v>3053</v>
      </c>
      <c r="E489" s="20" t="s">
        <v>3054</v>
      </c>
      <c r="F489" s="21" t="s">
        <v>41</v>
      </c>
      <c r="G489" s="7" t="s">
        <v>32</v>
      </c>
      <c r="H489" s="19" t="s">
        <v>19</v>
      </c>
      <c r="I489" s="7" t="s">
        <v>3055</v>
      </c>
      <c r="J489" s="19" t="s">
        <v>146</v>
      </c>
      <c r="K489" s="9" t="s">
        <v>3056</v>
      </c>
      <c r="L489" s="7"/>
      <c r="M489" s="22">
        <v>41183</v>
      </c>
      <c r="N489" s="22">
        <v>42369</v>
      </c>
      <c r="O489" s="13">
        <v>42621</v>
      </c>
      <c r="P489" s="22">
        <v>41969</v>
      </c>
      <c r="Q489" s="52">
        <v>150919.96000000002</v>
      </c>
      <c r="R489" s="25">
        <f t="shared" si="22"/>
        <v>0.18529245761645702</v>
      </c>
      <c r="S489" s="52">
        <v>100613.33000000002</v>
      </c>
      <c r="T489" s="52">
        <v>0</v>
      </c>
      <c r="U489" s="52">
        <v>0</v>
      </c>
      <c r="V489" s="52">
        <v>0</v>
      </c>
      <c r="W489" s="52">
        <v>0</v>
      </c>
      <c r="X489" s="52">
        <f t="shared" si="21"/>
        <v>251533.29000000004</v>
      </c>
      <c r="Y489" s="52">
        <v>562962.68999999994</v>
      </c>
      <c r="Z489" s="52">
        <v>814495.96999999986</v>
      </c>
      <c r="AA489" s="7" t="s">
        <v>3057</v>
      </c>
      <c r="AB489" s="8"/>
    </row>
    <row r="490" spans="1:28" ht="45" x14ac:dyDescent="0.25">
      <c r="A490" s="7" t="s">
        <v>28</v>
      </c>
      <c r="B490" s="19" t="s">
        <v>38</v>
      </c>
      <c r="C490" s="20" t="s">
        <v>3058</v>
      </c>
      <c r="D490" s="20" t="s">
        <v>3058</v>
      </c>
      <c r="E490" s="20" t="s">
        <v>3059</v>
      </c>
      <c r="F490" s="21" t="s">
        <v>41</v>
      </c>
      <c r="G490" s="8" t="s">
        <v>32</v>
      </c>
      <c r="H490" s="19" t="s">
        <v>19</v>
      </c>
      <c r="I490" s="7" t="s">
        <v>3060</v>
      </c>
      <c r="J490" s="19" t="s">
        <v>146</v>
      </c>
      <c r="K490" s="9" t="s">
        <v>3061</v>
      </c>
      <c r="L490" s="7"/>
      <c r="M490" s="22">
        <v>41153</v>
      </c>
      <c r="N490" s="22">
        <v>42369</v>
      </c>
      <c r="O490" s="13">
        <v>42621</v>
      </c>
      <c r="P490" s="22">
        <v>41970</v>
      </c>
      <c r="Q490" s="52">
        <v>197866.82</v>
      </c>
      <c r="R490" s="25">
        <f t="shared" si="22"/>
        <v>0.30000050336972678</v>
      </c>
      <c r="S490" s="52">
        <v>131910.94</v>
      </c>
      <c r="T490" s="52">
        <v>0</v>
      </c>
      <c r="U490" s="52">
        <v>0</v>
      </c>
      <c r="V490" s="52">
        <v>0</v>
      </c>
      <c r="W490" s="52">
        <v>0</v>
      </c>
      <c r="X490" s="52">
        <f t="shared" si="21"/>
        <v>329777.76</v>
      </c>
      <c r="Y490" s="52">
        <v>329778.12</v>
      </c>
      <c r="Z490" s="52">
        <v>659554.96</v>
      </c>
      <c r="AA490" s="7" t="s">
        <v>3062</v>
      </c>
      <c r="AB490" s="8"/>
    </row>
    <row r="491" spans="1:28" ht="45" x14ac:dyDescent="0.25">
      <c r="A491" s="18" t="s">
        <v>28</v>
      </c>
      <c r="B491" s="19" t="s">
        <v>38</v>
      </c>
      <c r="C491" s="20" t="s">
        <v>3063</v>
      </c>
      <c r="D491" s="20" t="s">
        <v>3063</v>
      </c>
      <c r="E491" s="20" t="s">
        <v>3064</v>
      </c>
      <c r="F491" s="21" t="s">
        <v>41</v>
      </c>
      <c r="G491" s="7" t="s">
        <v>32</v>
      </c>
      <c r="H491" s="19" t="s">
        <v>19</v>
      </c>
      <c r="I491" s="7" t="s">
        <v>3065</v>
      </c>
      <c r="J491" s="19" t="s">
        <v>146</v>
      </c>
      <c r="K491" s="9" t="s">
        <v>3066</v>
      </c>
      <c r="L491" s="7"/>
      <c r="M491" s="22">
        <v>42005</v>
      </c>
      <c r="N491" s="22">
        <v>42369</v>
      </c>
      <c r="O491" s="13">
        <v>42621</v>
      </c>
      <c r="P491" s="22">
        <v>41969</v>
      </c>
      <c r="Q491" s="52">
        <v>103695.16000000002</v>
      </c>
      <c r="R491" s="25">
        <f t="shared" si="22"/>
        <v>0.20999920735268884</v>
      </c>
      <c r="S491" s="52">
        <v>69130.289999999994</v>
      </c>
      <c r="T491" s="52">
        <v>0</v>
      </c>
      <c r="U491" s="52">
        <v>0</v>
      </c>
      <c r="V491" s="52">
        <v>0</v>
      </c>
      <c r="W491" s="52">
        <v>0</v>
      </c>
      <c r="X491" s="52">
        <f t="shared" si="21"/>
        <v>172825.45</v>
      </c>
      <c r="Y491" s="52">
        <v>320963.03999999998</v>
      </c>
      <c r="Z491" s="52">
        <v>493788.33999999997</v>
      </c>
      <c r="AA491" s="7" t="s">
        <v>3067</v>
      </c>
      <c r="AB491" s="8"/>
    </row>
    <row r="492" spans="1:28" ht="90" x14ac:dyDescent="0.25">
      <c r="A492" s="7" t="s">
        <v>28</v>
      </c>
      <c r="B492" s="19" t="s">
        <v>38</v>
      </c>
      <c r="C492" s="20" t="s">
        <v>3068</v>
      </c>
      <c r="D492" s="30" t="s">
        <v>3069</v>
      </c>
      <c r="E492" s="20" t="s">
        <v>3070</v>
      </c>
      <c r="F492" s="21" t="s">
        <v>41</v>
      </c>
      <c r="G492" s="8" t="s">
        <v>32</v>
      </c>
      <c r="H492" s="19" t="s">
        <v>19</v>
      </c>
      <c r="I492" s="7" t="s">
        <v>3071</v>
      </c>
      <c r="J492" s="19" t="s">
        <v>2334</v>
      </c>
      <c r="K492" s="9" t="s">
        <v>3072</v>
      </c>
      <c r="L492" s="7"/>
      <c r="M492" s="22">
        <v>41730</v>
      </c>
      <c r="N492" s="22">
        <v>42369</v>
      </c>
      <c r="O492" s="13">
        <v>42621</v>
      </c>
      <c r="P492" s="22">
        <v>41983</v>
      </c>
      <c r="Q492" s="52">
        <v>47628</v>
      </c>
      <c r="R492" s="25">
        <f t="shared" si="22"/>
        <v>0.19334756579482318</v>
      </c>
      <c r="S492" s="52">
        <v>31752</v>
      </c>
      <c r="T492" s="52">
        <v>0</v>
      </c>
      <c r="U492" s="52">
        <v>0</v>
      </c>
      <c r="V492" s="52">
        <v>0</v>
      </c>
      <c r="W492" s="52">
        <v>0</v>
      </c>
      <c r="X492" s="52">
        <f t="shared" si="21"/>
        <v>79380</v>
      </c>
      <c r="Y492" s="52">
        <v>166953.59000000003</v>
      </c>
      <c r="Z492" s="52">
        <v>246333.59000000003</v>
      </c>
      <c r="AA492" s="7" t="s">
        <v>3073</v>
      </c>
      <c r="AB492" s="8"/>
    </row>
    <row r="493" spans="1:28" ht="60" x14ac:dyDescent="0.25">
      <c r="A493" s="18" t="s">
        <v>28</v>
      </c>
      <c r="B493" s="19" t="s">
        <v>38</v>
      </c>
      <c r="C493" s="20" t="s">
        <v>3074</v>
      </c>
      <c r="D493" s="30" t="s">
        <v>3074</v>
      </c>
      <c r="E493" s="20" t="s">
        <v>1125</v>
      </c>
      <c r="F493" s="21" t="s">
        <v>41</v>
      </c>
      <c r="G493" s="7" t="s">
        <v>32</v>
      </c>
      <c r="H493" s="19" t="s">
        <v>19</v>
      </c>
      <c r="I493" s="7" t="s">
        <v>1126</v>
      </c>
      <c r="J493" s="19" t="s">
        <v>473</v>
      </c>
      <c r="K493" s="9" t="s">
        <v>1127</v>
      </c>
      <c r="L493" s="7"/>
      <c r="M493" s="22">
        <v>41387</v>
      </c>
      <c r="N493" s="22">
        <v>42369</v>
      </c>
      <c r="O493" s="13">
        <v>42621</v>
      </c>
      <c r="P493" s="22">
        <v>41982</v>
      </c>
      <c r="Q493" s="52">
        <v>176094.86</v>
      </c>
      <c r="R493" s="25">
        <f t="shared" si="22"/>
        <v>0.27743718389100069</v>
      </c>
      <c r="S493" s="52">
        <v>117396.55999999997</v>
      </c>
      <c r="T493" s="52">
        <v>0</v>
      </c>
      <c r="U493" s="52">
        <v>0</v>
      </c>
      <c r="V493" s="52">
        <v>0</v>
      </c>
      <c r="W493" s="52">
        <v>0</v>
      </c>
      <c r="X493" s="52">
        <f t="shared" si="21"/>
        <v>293491.41999999993</v>
      </c>
      <c r="Y493" s="52">
        <v>328814.42000000004</v>
      </c>
      <c r="Z493" s="52">
        <v>634719.75</v>
      </c>
      <c r="AA493" s="7" t="s">
        <v>3075</v>
      </c>
      <c r="AB493" s="8"/>
    </row>
    <row r="494" spans="1:28" ht="75" x14ac:dyDescent="0.25">
      <c r="A494" s="7" t="s">
        <v>28</v>
      </c>
      <c r="B494" s="19" t="s">
        <v>38</v>
      </c>
      <c r="C494" s="20" t="s">
        <v>3076</v>
      </c>
      <c r="D494" s="30" t="s">
        <v>3077</v>
      </c>
      <c r="E494" s="20" t="s">
        <v>3078</v>
      </c>
      <c r="F494" s="21" t="s">
        <v>41</v>
      </c>
      <c r="G494" s="8" t="s">
        <v>32</v>
      </c>
      <c r="H494" s="19" t="s">
        <v>3079</v>
      </c>
      <c r="I494" s="31" t="s">
        <v>3080</v>
      </c>
      <c r="J494" s="19" t="s">
        <v>3081</v>
      </c>
      <c r="K494" s="8" t="s">
        <v>3082</v>
      </c>
      <c r="L494" s="7"/>
      <c r="M494" s="22">
        <v>41852</v>
      </c>
      <c r="N494" s="22">
        <v>42338</v>
      </c>
      <c r="O494" s="13">
        <v>42621</v>
      </c>
      <c r="P494" s="22">
        <v>41947</v>
      </c>
      <c r="Q494" s="52">
        <v>67208.73</v>
      </c>
      <c r="R494" s="25">
        <f t="shared" si="22"/>
        <v>0.29999716110995606</v>
      </c>
      <c r="S494" s="52">
        <v>44806.12999999999</v>
      </c>
      <c r="T494" s="52">
        <v>0</v>
      </c>
      <c r="U494" s="52">
        <v>0</v>
      </c>
      <c r="V494" s="52">
        <v>0</v>
      </c>
      <c r="W494" s="52">
        <v>0</v>
      </c>
      <c r="X494" s="52">
        <f t="shared" ref="X494:X557" si="23">SUM(Q494,S494,T494,U494,V494,W494)</f>
        <v>112014.85999999999</v>
      </c>
      <c r="Y494" s="52">
        <v>112016.49999999999</v>
      </c>
      <c r="Z494" s="52">
        <v>224031.21999999997</v>
      </c>
      <c r="AA494" s="7" t="s">
        <v>3083</v>
      </c>
      <c r="AB494" s="8"/>
    </row>
    <row r="495" spans="1:28" ht="105" x14ac:dyDescent="0.25">
      <c r="A495" s="18" t="s">
        <v>28</v>
      </c>
      <c r="B495" s="19" t="s">
        <v>38</v>
      </c>
      <c r="C495" s="20" t="s">
        <v>3084</v>
      </c>
      <c r="D495" s="30" t="s">
        <v>3085</v>
      </c>
      <c r="E495" s="20" t="s">
        <v>3086</v>
      </c>
      <c r="F495" s="21" t="s">
        <v>41</v>
      </c>
      <c r="G495" s="7" t="s">
        <v>32</v>
      </c>
      <c r="H495" s="19" t="s">
        <v>19</v>
      </c>
      <c r="I495" s="7" t="s">
        <v>3087</v>
      </c>
      <c r="J495" s="19" t="s">
        <v>3088</v>
      </c>
      <c r="K495" s="36" t="s">
        <v>41</v>
      </c>
      <c r="L495" s="7"/>
      <c r="M495" s="22">
        <v>41275</v>
      </c>
      <c r="N495" s="22">
        <v>42369</v>
      </c>
      <c r="O495" s="13">
        <v>42621</v>
      </c>
      <c r="P495" s="22">
        <v>41983</v>
      </c>
      <c r="Q495" s="52">
        <v>149196.35000000003</v>
      </c>
      <c r="R495" s="25">
        <f t="shared" si="22"/>
        <v>0.20301571437221771</v>
      </c>
      <c r="S495" s="52">
        <v>99464.21</v>
      </c>
      <c r="T495" s="52">
        <v>0</v>
      </c>
      <c r="U495" s="52">
        <v>0</v>
      </c>
      <c r="V495" s="52">
        <v>0</v>
      </c>
      <c r="W495" s="52">
        <v>0</v>
      </c>
      <c r="X495" s="52">
        <f t="shared" si="23"/>
        <v>248660.56000000006</v>
      </c>
      <c r="Y495" s="52">
        <v>486239.90999999992</v>
      </c>
      <c r="Z495" s="52">
        <v>734900.50000000023</v>
      </c>
      <c r="AA495" s="7" t="s">
        <v>3089</v>
      </c>
      <c r="AB495" s="8"/>
    </row>
    <row r="496" spans="1:28" ht="105" x14ac:dyDescent="0.25">
      <c r="A496" s="7" t="s">
        <v>28</v>
      </c>
      <c r="B496" s="19" t="s">
        <v>38</v>
      </c>
      <c r="C496" s="20" t="s">
        <v>3090</v>
      </c>
      <c r="D496" s="20" t="s">
        <v>3090</v>
      </c>
      <c r="E496" s="20" t="s">
        <v>3091</v>
      </c>
      <c r="F496" s="21" t="s">
        <v>41</v>
      </c>
      <c r="G496" s="8" t="s">
        <v>32</v>
      </c>
      <c r="H496" s="19" t="s">
        <v>19</v>
      </c>
      <c r="I496" s="7" t="s">
        <v>3092</v>
      </c>
      <c r="J496" s="19" t="s">
        <v>60</v>
      </c>
      <c r="K496" s="9" t="s">
        <v>3093</v>
      </c>
      <c r="L496" s="7"/>
      <c r="M496" s="22">
        <v>41883</v>
      </c>
      <c r="N496" s="22">
        <v>42369</v>
      </c>
      <c r="O496" s="13">
        <v>42621</v>
      </c>
      <c r="P496" s="22">
        <v>41948</v>
      </c>
      <c r="Q496" s="53">
        <v>128914.71000000002</v>
      </c>
      <c r="R496" s="25">
        <f t="shared" si="22"/>
        <v>0.20999972681973855</v>
      </c>
      <c r="S496" s="52">
        <v>85942.42</v>
      </c>
      <c r="T496" s="52">
        <v>0</v>
      </c>
      <c r="U496" s="52">
        <v>0</v>
      </c>
      <c r="V496" s="52">
        <v>0</v>
      </c>
      <c r="W496" s="52">
        <v>0</v>
      </c>
      <c r="X496" s="52">
        <f t="shared" si="23"/>
        <v>214857.13</v>
      </c>
      <c r="Y496" s="52">
        <v>399023.14</v>
      </c>
      <c r="Z496" s="52">
        <v>613880.37</v>
      </c>
      <c r="AA496" s="7" t="s">
        <v>3094</v>
      </c>
      <c r="AB496" s="8"/>
    </row>
    <row r="497" spans="1:28" ht="75" x14ac:dyDescent="0.25">
      <c r="A497" s="18" t="s">
        <v>28</v>
      </c>
      <c r="B497" s="19" t="s">
        <v>38</v>
      </c>
      <c r="C497" s="20" t="s">
        <v>3095</v>
      </c>
      <c r="D497" s="30" t="s">
        <v>3096</v>
      </c>
      <c r="E497" s="20" t="s">
        <v>630</v>
      </c>
      <c r="F497" s="21" t="s">
        <v>41</v>
      </c>
      <c r="G497" s="7" t="s">
        <v>32</v>
      </c>
      <c r="H497" s="19" t="s">
        <v>21</v>
      </c>
      <c r="I497" s="7" t="s">
        <v>631</v>
      </c>
      <c r="J497" s="19" t="s">
        <v>632</v>
      </c>
      <c r="K497" s="9" t="s">
        <v>633</v>
      </c>
      <c r="L497" s="7"/>
      <c r="M497" s="22">
        <v>41913</v>
      </c>
      <c r="N497" s="22">
        <v>42369</v>
      </c>
      <c r="O497" s="13">
        <v>42621</v>
      </c>
      <c r="P497" s="22">
        <v>41984</v>
      </c>
      <c r="Q497" s="52">
        <v>93308.000000000015</v>
      </c>
      <c r="R497" s="25">
        <f t="shared" si="22"/>
        <v>0.20351270767912594</v>
      </c>
      <c r="S497" s="52">
        <v>62205.999999999993</v>
      </c>
      <c r="T497" s="52">
        <v>0</v>
      </c>
      <c r="U497" s="52">
        <v>0</v>
      </c>
      <c r="V497" s="52">
        <v>0</v>
      </c>
      <c r="W497" s="52">
        <v>0</v>
      </c>
      <c r="X497" s="52">
        <f t="shared" si="23"/>
        <v>155514</v>
      </c>
      <c r="Y497" s="52">
        <v>302973.34000000008</v>
      </c>
      <c r="Z497" s="52">
        <v>458487.33999999997</v>
      </c>
      <c r="AA497" s="7" t="s">
        <v>3097</v>
      </c>
      <c r="AB497" s="8"/>
    </row>
    <row r="498" spans="1:28" ht="90" x14ac:dyDescent="0.25">
      <c r="A498" s="7" t="s">
        <v>28</v>
      </c>
      <c r="B498" s="19" t="s">
        <v>38</v>
      </c>
      <c r="C498" s="20" t="s">
        <v>3098</v>
      </c>
      <c r="D498" s="20" t="s">
        <v>3098</v>
      </c>
      <c r="E498" s="20" t="s">
        <v>3099</v>
      </c>
      <c r="F498" s="21" t="s">
        <v>41</v>
      </c>
      <c r="G498" s="8" t="s">
        <v>32</v>
      </c>
      <c r="H498" s="19" t="s">
        <v>21</v>
      </c>
      <c r="I498" s="7" t="s">
        <v>3100</v>
      </c>
      <c r="J498" s="19" t="s">
        <v>166</v>
      </c>
      <c r="K498" s="9" t="s">
        <v>3101</v>
      </c>
      <c r="L498" s="7"/>
      <c r="M498" s="22">
        <v>41883</v>
      </c>
      <c r="N498" s="22">
        <v>42369</v>
      </c>
      <c r="O498" s="13">
        <v>42621</v>
      </c>
      <c r="P498" s="22">
        <v>41983</v>
      </c>
      <c r="Q498" s="52">
        <v>206826.32</v>
      </c>
      <c r="R498" s="25">
        <f t="shared" si="22"/>
        <v>0.26963372026323756</v>
      </c>
      <c r="S498" s="52">
        <v>176790.55000000005</v>
      </c>
      <c r="T498" s="52">
        <v>0</v>
      </c>
      <c r="U498" s="52">
        <v>0</v>
      </c>
      <c r="V498" s="52">
        <v>0</v>
      </c>
      <c r="W498" s="52">
        <v>0</v>
      </c>
      <c r="X498" s="52">
        <f t="shared" si="23"/>
        <v>383616.87000000005</v>
      </c>
      <c r="Y498" s="52">
        <v>422353.9</v>
      </c>
      <c r="Z498" s="52">
        <v>767063.99999999988</v>
      </c>
      <c r="AA498" s="7" t="s">
        <v>3102</v>
      </c>
      <c r="AB498" s="8"/>
    </row>
    <row r="499" spans="1:28" ht="135" x14ac:dyDescent="0.25">
      <c r="A499" s="18" t="s">
        <v>28</v>
      </c>
      <c r="B499" s="19" t="s">
        <v>38</v>
      </c>
      <c r="C499" s="20" t="s">
        <v>3103</v>
      </c>
      <c r="D499" s="30" t="s">
        <v>3104</v>
      </c>
      <c r="E499" s="20" t="s">
        <v>3105</v>
      </c>
      <c r="F499" s="21" t="s">
        <v>41</v>
      </c>
      <c r="G499" s="7" t="s">
        <v>32</v>
      </c>
      <c r="H499" s="19" t="s">
        <v>20</v>
      </c>
      <c r="I499" s="7" t="s">
        <v>3106</v>
      </c>
      <c r="J499" s="19" t="s">
        <v>3107</v>
      </c>
      <c r="K499" s="9" t="s">
        <v>3108</v>
      </c>
      <c r="L499" s="7"/>
      <c r="M499" s="22">
        <v>41913</v>
      </c>
      <c r="N499" s="22">
        <v>42277</v>
      </c>
      <c r="O499" s="13">
        <v>42621</v>
      </c>
      <c r="P499" s="22">
        <v>41949</v>
      </c>
      <c r="Q499" s="52">
        <v>49423.079999999994</v>
      </c>
      <c r="R499" s="25">
        <f t="shared" si="22"/>
        <v>0.18419332877835445</v>
      </c>
      <c r="S499" s="52">
        <v>32948.720000000001</v>
      </c>
      <c r="T499" s="52">
        <v>0</v>
      </c>
      <c r="U499" s="52">
        <v>0</v>
      </c>
      <c r="V499" s="52">
        <v>0</v>
      </c>
      <c r="W499" s="52">
        <v>0</v>
      </c>
      <c r="X499" s="52">
        <f t="shared" si="23"/>
        <v>82371.799999999988</v>
      </c>
      <c r="Y499" s="52">
        <v>185949.97</v>
      </c>
      <c r="Z499" s="52">
        <v>268321.76999999996</v>
      </c>
      <c r="AA499" s="7" t="s">
        <v>3109</v>
      </c>
      <c r="AB499" s="8"/>
    </row>
    <row r="500" spans="1:28" ht="120" x14ac:dyDescent="0.25">
      <c r="A500" s="7" t="s">
        <v>28</v>
      </c>
      <c r="B500" s="19" t="s">
        <v>38</v>
      </c>
      <c r="C500" s="20" t="s">
        <v>3110</v>
      </c>
      <c r="D500" s="20" t="s">
        <v>3110</v>
      </c>
      <c r="E500" s="20" t="s">
        <v>3111</v>
      </c>
      <c r="F500" s="21" t="s">
        <v>41</v>
      </c>
      <c r="G500" s="8" t="s">
        <v>32</v>
      </c>
      <c r="H500" s="19" t="s">
        <v>19</v>
      </c>
      <c r="I500" s="7" t="s">
        <v>3112</v>
      </c>
      <c r="J500" s="19" t="s">
        <v>146</v>
      </c>
      <c r="K500" s="9" t="s">
        <v>3113</v>
      </c>
      <c r="L500" s="7"/>
      <c r="M500" s="22">
        <v>41884</v>
      </c>
      <c r="N500" s="22">
        <v>42369</v>
      </c>
      <c r="O500" s="13">
        <v>42621</v>
      </c>
      <c r="P500" s="22">
        <v>42066</v>
      </c>
      <c r="Q500" s="52">
        <v>10849.850000000006</v>
      </c>
      <c r="R500" s="25">
        <f t="shared" si="22"/>
        <v>5.5827711550846378E-2</v>
      </c>
      <c r="S500" s="52">
        <v>7233.5199999999986</v>
      </c>
      <c r="T500" s="52">
        <v>0</v>
      </c>
      <c r="U500" s="52">
        <v>0</v>
      </c>
      <c r="V500" s="52">
        <v>0</v>
      </c>
      <c r="W500" s="52">
        <v>0</v>
      </c>
      <c r="X500" s="52">
        <f t="shared" si="23"/>
        <v>18083.370000000003</v>
      </c>
      <c r="Y500" s="52">
        <v>176261.85</v>
      </c>
      <c r="Z500" s="52">
        <v>194345.2399999999</v>
      </c>
      <c r="AA500" s="7" t="s">
        <v>3114</v>
      </c>
      <c r="AB500" s="8"/>
    </row>
    <row r="501" spans="1:28" ht="90" x14ac:dyDescent="0.25">
      <c r="A501" s="18" t="s">
        <v>28</v>
      </c>
      <c r="B501" s="19" t="s">
        <v>38</v>
      </c>
      <c r="C501" s="20" t="s">
        <v>3115</v>
      </c>
      <c r="D501" s="20" t="s">
        <v>3115</v>
      </c>
      <c r="E501" s="20" t="s">
        <v>1374</v>
      </c>
      <c r="F501" s="21" t="s">
        <v>41</v>
      </c>
      <c r="G501" s="7" t="s">
        <v>32</v>
      </c>
      <c r="H501" s="19" t="s">
        <v>19</v>
      </c>
      <c r="I501" s="7" t="s">
        <v>1375</v>
      </c>
      <c r="J501" s="19" t="s">
        <v>578</v>
      </c>
      <c r="K501" s="9" t="s">
        <v>1377</v>
      </c>
      <c r="L501" s="7"/>
      <c r="M501" s="22">
        <v>41883</v>
      </c>
      <c r="N501" s="22">
        <v>42369</v>
      </c>
      <c r="O501" s="13">
        <v>42621</v>
      </c>
      <c r="P501" s="22">
        <v>41984</v>
      </c>
      <c r="Q501" s="52">
        <v>118434</v>
      </c>
      <c r="R501" s="25">
        <f t="shared" si="22"/>
        <v>0.19172544923440057</v>
      </c>
      <c r="S501" s="52">
        <v>78956</v>
      </c>
      <c r="T501" s="52">
        <v>0</v>
      </c>
      <c r="U501" s="52">
        <v>0</v>
      </c>
      <c r="V501" s="52">
        <v>0</v>
      </c>
      <c r="W501" s="52">
        <v>0</v>
      </c>
      <c r="X501" s="52">
        <f t="shared" si="23"/>
        <v>197390</v>
      </c>
      <c r="Y501" s="52">
        <v>420337.06999999995</v>
      </c>
      <c r="Z501" s="52">
        <v>617727.06999999995</v>
      </c>
      <c r="AA501" s="7" t="s">
        <v>3116</v>
      </c>
      <c r="AB501" s="8"/>
    </row>
    <row r="502" spans="1:28" ht="120" x14ac:dyDescent="0.25">
      <c r="A502" s="7" t="s">
        <v>28</v>
      </c>
      <c r="B502" s="19" t="s">
        <v>38</v>
      </c>
      <c r="C502" s="20" t="s">
        <v>3117</v>
      </c>
      <c r="D502" s="30" t="s">
        <v>3118</v>
      </c>
      <c r="E502" s="20" t="s">
        <v>1081</v>
      </c>
      <c r="F502" s="21" t="s">
        <v>41</v>
      </c>
      <c r="G502" s="8" t="s">
        <v>32</v>
      </c>
      <c r="H502" s="19" t="s">
        <v>21</v>
      </c>
      <c r="I502" s="7" t="s">
        <v>1082</v>
      </c>
      <c r="J502" s="19" t="s">
        <v>1083</v>
      </c>
      <c r="K502" s="9" t="s">
        <v>1084</v>
      </c>
      <c r="L502" s="7"/>
      <c r="M502" s="22">
        <v>41913</v>
      </c>
      <c r="N502" s="22">
        <v>42369</v>
      </c>
      <c r="O502" s="13">
        <v>42621</v>
      </c>
      <c r="P502" s="22">
        <v>41983</v>
      </c>
      <c r="Q502" s="52">
        <v>49492.19</v>
      </c>
      <c r="R502" s="25">
        <f t="shared" si="22"/>
        <v>0.27386175744845848</v>
      </c>
      <c r="S502" s="52">
        <v>32995.409999999996</v>
      </c>
      <c r="T502" s="52">
        <v>0</v>
      </c>
      <c r="U502" s="52">
        <v>0</v>
      </c>
      <c r="V502" s="52">
        <v>0</v>
      </c>
      <c r="W502" s="52">
        <v>0</v>
      </c>
      <c r="X502" s="52">
        <f t="shared" si="23"/>
        <v>82487.600000000006</v>
      </c>
      <c r="Y502" s="52">
        <v>98232.040000000008</v>
      </c>
      <c r="Z502" s="52">
        <v>180719.61</v>
      </c>
      <c r="AA502" s="7" t="s">
        <v>3119</v>
      </c>
      <c r="AB502" s="8"/>
    </row>
    <row r="503" spans="1:28" ht="60" x14ac:dyDescent="0.25">
      <c r="A503" s="18" t="s">
        <v>28</v>
      </c>
      <c r="B503" s="19" t="s">
        <v>38</v>
      </c>
      <c r="C503" s="20" t="s">
        <v>3120</v>
      </c>
      <c r="D503" s="30" t="s">
        <v>3121</v>
      </c>
      <c r="E503" s="20" t="s">
        <v>1451</v>
      </c>
      <c r="F503" s="21" t="s">
        <v>41</v>
      </c>
      <c r="G503" s="7" t="s">
        <v>32</v>
      </c>
      <c r="H503" s="19" t="s">
        <v>19</v>
      </c>
      <c r="I503" s="7" t="s">
        <v>1452</v>
      </c>
      <c r="J503" s="19" t="s">
        <v>1453</v>
      </c>
      <c r="K503" s="9" t="s">
        <v>1454</v>
      </c>
      <c r="L503" s="7"/>
      <c r="M503" s="22">
        <v>41913</v>
      </c>
      <c r="N503" s="22">
        <v>42369</v>
      </c>
      <c r="O503" s="13">
        <v>42621</v>
      </c>
      <c r="P503" s="22">
        <v>41947</v>
      </c>
      <c r="Q503" s="52">
        <v>103311</v>
      </c>
      <c r="R503" s="25">
        <f t="shared" si="22"/>
        <v>0.25741290154628632</v>
      </c>
      <c r="S503" s="52">
        <v>68873</v>
      </c>
      <c r="T503" s="52">
        <v>0</v>
      </c>
      <c r="U503" s="52">
        <v>0</v>
      </c>
      <c r="V503" s="52">
        <v>0</v>
      </c>
      <c r="W503" s="52">
        <v>0</v>
      </c>
      <c r="X503" s="52">
        <f t="shared" si="23"/>
        <v>172184</v>
      </c>
      <c r="Y503" s="52">
        <v>229159.52000000002</v>
      </c>
      <c r="Z503" s="52">
        <v>401343.52</v>
      </c>
      <c r="AA503" s="7" t="s">
        <v>3122</v>
      </c>
      <c r="AB503" s="8"/>
    </row>
    <row r="504" spans="1:28" ht="165" x14ac:dyDescent="0.25">
      <c r="A504" s="7" t="s">
        <v>28</v>
      </c>
      <c r="B504" s="19" t="s">
        <v>38</v>
      </c>
      <c r="C504" s="20" t="s">
        <v>3123</v>
      </c>
      <c r="D504" s="30" t="s">
        <v>3124</v>
      </c>
      <c r="E504" s="20" t="s">
        <v>3125</v>
      </c>
      <c r="F504" s="21" t="s">
        <v>41</v>
      </c>
      <c r="G504" s="8" t="s">
        <v>32</v>
      </c>
      <c r="H504" s="19" t="s">
        <v>19</v>
      </c>
      <c r="I504" s="7" t="s">
        <v>3126</v>
      </c>
      <c r="J504" s="19" t="s">
        <v>271</v>
      </c>
      <c r="K504" s="9" t="s">
        <v>3127</v>
      </c>
      <c r="L504" s="7"/>
      <c r="M504" s="22">
        <v>41897</v>
      </c>
      <c r="N504" s="22">
        <v>42369</v>
      </c>
      <c r="O504" s="13">
        <v>42621</v>
      </c>
      <c r="P504" s="22">
        <v>41954</v>
      </c>
      <c r="Q504" s="52">
        <v>55927.990000000005</v>
      </c>
      <c r="R504" s="25">
        <f t="shared" si="22"/>
        <v>0.26520067493223465</v>
      </c>
      <c r="S504" s="52">
        <v>37285.32</v>
      </c>
      <c r="T504" s="52">
        <v>0</v>
      </c>
      <c r="U504" s="52">
        <v>0</v>
      </c>
      <c r="V504" s="52">
        <v>0</v>
      </c>
      <c r="W504" s="52">
        <v>0</v>
      </c>
      <c r="X504" s="52">
        <f t="shared" si="23"/>
        <v>93213.31</v>
      </c>
      <c r="Y504" s="52">
        <v>117676.07999999999</v>
      </c>
      <c r="Z504" s="52">
        <v>210889.31999999998</v>
      </c>
      <c r="AA504" s="7" t="s">
        <v>3128</v>
      </c>
      <c r="AB504" s="8"/>
    </row>
    <row r="505" spans="1:28" ht="409.5" x14ac:dyDescent="0.25">
      <c r="A505" s="18" t="s">
        <v>28</v>
      </c>
      <c r="B505" s="19" t="s">
        <v>110</v>
      </c>
      <c r="C505" s="20" t="s">
        <v>3129</v>
      </c>
      <c r="D505" s="30" t="s">
        <v>3130</v>
      </c>
      <c r="E505" s="19" t="s">
        <v>158</v>
      </c>
      <c r="F505" s="21" t="s">
        <v>41</v>
      </c>
      <c r="G505" s="7" t="s">
        <v>32</v>
      </c>
      <c r="H505" s="19" t="s">
        <v>21</v>
      </c>
      <c r="I505" s="7" t="s">
        <v>3131</v>
      </c>
      <c r="J505" s="19" t="s">
        <v>160</v>
      </c>
      <c r="K505" s="9" t="s">
        <v>1624</v>
      </c>
      <c r="L505" s="60" t="s">
        <v>3132</v>
      </c>
      <c r="M505" s="22">
        <v>39542</v>
      </c>
      <c r="N505" s="22">
        <v>40954</v>
      </c>
      <c r="O505" s="13">
        <v>42621</v>
      </c>
      <c r="P505" s="22">
        <v>39742</v>
      </c>
      <c r="Q505" s="75">
        <v>500000</v>
      </c>
      <c r="R505" s="25">
        <f t="shared" si="22"/>
        <v>0.48199438634634068</v>
      </c>
      <c r="S505" s="26">
        <v>0</v>
      </c>
      <c r="T505" s="26">
        <v>0</v>
      </c>
      <c r="U505" s="26">
        <v>0</v>
      </c>
      <c r="V505" s="26">
        <v>0</v>
      </c>
      <c r="W505" s="57">
        <v>848959.52</v>
      </c>
      <c r="X505" s="26">
        <f t="shared" si="23"/>
        <v>1348959.52</v>
      </c>
      <c r="Y505" s="26">
        <v>0</v>
      </c>
      <c r="Z505" s="26">
        <v>1037356.48</v>
      </c>
      <c r="AA505" s="7" t="s">
        <v>3133</v>
      </c>
      <c r="AB505" s="8"/>
    </row>
    <row r="506" spans="1:28" ht="409.5" x14ac:dyDescent="0.25">
      <c r="A506" s="7" t="s">
        <v>28</v>
      </c>
      <c r="B506" s="19" t="s">
        <v>38</v>
      </c>
      <c r="C506" s="20" t="s">
        <v>3134</v>
      </c>
      <c r="D506" s="30" t="s">
        <v>3135</v>
      </c>
      <c r="E506" s="19" t="s">
        <v>3136</v>
      </c>
      <c r="F506" s="21" t="s">
        <v>41</v>
      </c>
      <c r="G506" s="8" t="s">
        <v>32</v>
      </c>
      <c r="H506" s="19" t="s">
        <v>21</v>
      </c>
      <c r="I506" s="7" t="s">
        <v>3137</v>
      </c>
      <c r="J506" s="19" t="s">
        <v>321</v>
      </c>
      <c r="K506" s="9" t="s">
        <v>3138</v>
      </c>
      <c r="L506" s="60" t="s">
        <v>3139</v>
      </c>
      <c r="M506" s="22">
        <v>39602</v>
      </c>
      <c r="N506" s="22">
        <v>40543</v>
      </c>
      <c r="O506" s="13">
        <v>42621</v>
      </c>
      <c r="P506" s="22">
        <v>39751</v>
      </c>
      <c r="Q506" s="52">
        <v>124999.82000000008</v>
      </c>
      <c r="R506" s="25">
        <f t="shared" si="22"/>
        <v>0.1656965802801221</v>
      </c>
      <c r="S506" s="52">
        <v>83332.88</v>
      </c>
      <c r="T506" s="52">
        <v>41666.939999999973</v>
      </c>
      <c r="U506" s="52">
        <v>0</v>
      </c>
      <c r="V506" s="52">
        <v>0</v>
      </c>
      <c r="W506" s="52">
        <v>0</v>
      </c>
      <c r="X506" s="52">
        <f t="shared" si="23"/>
        <v>249999.64000000004</v>
      </c>
      <c r="Y506" s="52">
        <v>504390.41000000021</v>
      </c>
      <c r="Z506" s="52">
        <v>754389.86</v>
      </c>
      <c r="AA506" s="7" t="s">
        <v>3140</v>
      </c>
      <c r="AB506" s="8"/>
    </row>
    <row r="507" spans="1:28" ht="409.5" x14ac:dyDescent="0.25">
      <c r="A507" s="18" t="s">
        <v>28</v>
      </c>
      <c r="B507" s="19" t="s">
        <v>38</v>
      </c>
      <c r="C507" s="20" t="s">
        <v>3141</v>
      </c>
      <c r="D507" s="30" t="s">
        <v>3142</v>
      </c>
      <c r="E507" s="19" t="s">
        <v>2840</v>
      </c>
      <c r="F507" s="21" t="s">
        <v>41</v>
      </c>
      <c r="G507" s="7" t="s">
        <v>32</v>
      </c>
      <c r="H507" s="19" t="s">
        <v>21</v>
      </c>
      <c r="I507" s="7" t="s">
        <v>2841</v>
      </c>
      <c r="J507" s="19" t="s">
        <v>2842</v>
      </c>
      <c r="K507" s="9" t="s">
        <v>2843</v>
      </c>
      <c r="L507" s="60" t="s">
        <v>3143</v>
      </c>
      <c r="M507" s="22">
        <v>39591</v>
      </c>
      <c r="N507" s="22">
        <v>40118</v>
      </c>
      <c r="O507" s="13">
        <v>42621</v>
      </c>
      <c r="P507" s="22">
        <v>39715</v>
      </c>
      <c r="Q507" s="52">
        <v>25155.17</v>
      </c>
      <c r="R507" s="25">
        <f t="shared" si="22"/>
        <v>0.17500021740090779</v>
      </c>
      <c r="S507" s="52">
        <v>16770.11</v>
      </c>
      <c r="T507" s="52">
        <v>0</v>
      </c>
      <c r="U507" s="52">
        <v>0</v>
      </c>
      <c r="V507" s="52">
        <v>8385.06</v>
      </c>
      <c r="W507" s="52">
        <v>0</v>
      </c>
      <c r="X507" s="52">
        <f t="shared" si="23"/>
        <v>50310.34</v>
      </c>
      <c r="Y507" s="52">
        <v>93434.079999999987</v>
      </c>
      <c r="Z507" s="52">
        <v>143743.65</v>
      </c>
      <c r="AA507" s="7" t="s">
        <v>3144</v>
      </c>
      <c r="AB507" s="8"/>
    </row>
    <row r="508" spans="1:28" ht="409.5" x14ac:dyDescent="0.25">
      <c r="A508" s="7" t="s">
        <v>28</v>
      </c>
      <c r="B508" s="19" t="s">
        <v>38</v>
      </c>
      <c r="C508" s="20" t="s">
        <v>3145</v>
      </c>
      <c r="D508" s="30" t="s">
        <v>3145</v>
      </c>
      <c r="E508" s="19" t="s">
        <v>3146</v>
      </c>
      <c r="F508" s="21" t="s">
        <v>41</v>
      </c>
      <c r="G508" s="8" t="s">
        <v>32</v>
      </c>
      <c r="H508" s="19" t="s">
        <v>20</v>
      </c>
      <c r="I508" s="7" t="s">
        <v>3147</v>
      </c>
      <c r="J508" s="19" t="s">
        <v>1842</v>
      </c>
      <c r="K508" s="9" t="s">
        <v>3148</v>
      </c>
      <c r="L508" s="60" t="s">
        <v>3149</v>
      </c>
      <c r="M508" s="22">
        <v>39562</v>
      </c>
      <c r="N508" s="22">
        <v>40209</v>
      </c>
      <c r="O508" s="13">
        <v>42621</v>
      </c>
      <c r="P508" s="22">
        <v>39750</v>
      </c>
      <c r="Q508" s="76">
        <v>105141.00000000003</v>
      </c>
      <c r="R508" s="41">
        <f t="shared" si="22"/>
        <v>0.17495324945530225</v>
      </c>
      <c r="S508" s="56">
        <v>70094.670000000027</v>
      </c>
      <c r="T508" s="56">
        <v>0</v>
      </c>
      <c r="U508" s="56">
        <v>0</v>
      </c>
      <c r="V508" s="56">
        <v>35047.329999999994</v>
      </c>
      <c r="W508" s="56">
        <v>0</v>
      </c>
      <c r="X508" s="42">
        <f t="shared" si="23"/>
        <v>210283.00000000003</v>
      </c>
      <c r="Y508" s="57">
        <v>390683.67999999993</v>
      </c>
      <c r="Z508" s="57">
        <v>600966.26</v>
      </c>
      <c r="AA508" s="7" t="s">
        <v>3150</v>
      </c>
      <c r="AB508" s="8"/>
    </row>
    <row r="509" spans="1:28" ht="409.5" x14ac:dyDescent="0.25">
      <c r="A509" s="18" t="s">
        <v>28</v>
      </c>
      <c r="B509" s="19" t="s">
        <v>38</v>
      </c>
      <c r="C509" s="20" t="s">
        <v>3151</v>
      </c>
      <c r="D509" s="20" t="s">
        <v>3152</v>
      </c>
      <c r="E509" s="19" t="s">
        <v>3153</v>
      </c>
      <c r="F509" s="21" t="s">
        <v>41</v>
      </c>
      <c r="G509" s="7" t="s">
        <v>32</v>
      </c>
      <c r="H509" s="19" t="s">
        <v>21</v>
      </c>
      <c r="I509" s="7" t="s">
        <v>3154</v>
      </c>
      <c r="J509" s="19" t="s">
        <v>2200</v>
      </c>
      <c r="K509" s="9" t="s">
        <v>3155</v>
      </c>
      <c r="L509" s="60" t="s">
        <v>3156</v>
      </c>
      <c r="M509" s="22">
        <v>39275</v>
      </c>
      <c r="N509" s="22">
        <v>40543</v>
      </c>
      <c r="O509" s="13">
        <v>42621</v>
      </c>
      <c r="P509" s="22">
        <v>39624</v>
      </c>
      <c r="Q509" s="52">
        <v>104123.99999999997</v>
      </c>
      <c r="R509" s="25">
        <f t="shared" si="22"/>
        <v>0.16837268168601524</v>
      </c>
      <c r="S509" s="52">
        <v>69416.670000000086</v>
      </c>
      <c r="T509" s="52">
        <v>0</v>
      </c>
      <c r="U509" s="52">
        <v>0</v>
      </c>
      <c r="V509" s="52">
        <v>34708.33000000006</v>
      </c>
      <c r="W509" s="52">
        <v>0</v>
      </c>
      <c r="X509" s="52">
        <f t="shared" si="23"/>
        <v>208249.00000000012</v>
      </c>
      <c r="Y509" s="52">
        <v>410165.59999999963</v>
      </c>
      <c r="Z509" s="77">
        <v>618413.85999999987</v>
      </c>
      <c r="AA509" s="7" t="s">
        <v>3157</v>
      </c>
      <c r="AB509" s="8"/>
    </row>
    <row r="510" spans="1:28" ht="409.5" x14ac:dyDescent="0.25">
      <c r="A510" s="7" t="s">
        <v>28</v>
      </c>
      <c r="B510" s="19" t="s">
        <v>38</v>
      </c>
      <c r="C510" s="20" t="s">
        <v>3158</v>
      </c>
      <c r="D510" s="20" t="s">
        <v>3158</v>
      </c>
      <c r="E510" s="19" t="s">
        <v>3159</v>
      </c>
      <c r="F510" s="21" t="s">
        <v>41</v>
      </c>
      <c r="G510" s="8" t="s">
        <v>32</v>
      </c>
      <c r="H510" s="19" t="s">
        <v>19</v>
      </c>
      <c r="I510" s="31" t="s">
        <v>3160</v>
      </c>
      <c r="J510" s="19" t="s">
        <v>949</v>
      </c>
      <c r="K510" s="9" t="s">
        <v>3161</v>
      </c>
      <c r="L510" s="60" t="s">
        <v>3162</v>
      </c>
      <c r="M510" s="22">
        <v>39528</v>
      </c>
      <c r="N510" s="22">
        <v>40178</v>
      </c>
      <c r="O510" s="13">
        <v>42621</v>
      </c>
      <c r="P510" s="22">
        <v>39736</v>
      </c>
      <c r="Q510" s="52">
        <v>124999.99999999993</v>
      </c>
      <c r="R510" s="25">
        <f t="shared" si="22"/>
        <v>0.16120467817523615</v>
      </c>
      <c r="S510" s="52">
        <v>83333.330000000045</v>
      </c>
      <c r="T510" s="52">
        <v>41666.670000000027</v>
      </c>
      <c r="U510" s="52">
        <v>0</v>
      </c>
      <c r="V510" s="52">
        <v>0</v>
      </c>
      <c r="W510" s="52">
        <v>0</v>
      </c>
      <c r="X510" s="52">
        <f t="shared" si="23"/>
        <v>250000</v>
      </c>
      <c r="Y510" s="52">
        <v>525412.25000000023</v>
      </c>
      <c r="Z510" s="77">
        <v>775411.74000000022</v>
      </c>
      <c r="AA510" s="7" t="s">
        <v>3163</v>
      </c>
      <c r="AB510" s="8"/>
    </row>
    <row r="511" spans="1:28" ht="409.5" x14ac:dyDescent="0.25">
      <c r="A511" s="18" t="s">
        <v>28</v>
      </c>
      <c r="B511" s="19" t="s">
        <v>38</v>
      </c>
      <c r="C511" s="20" t="s">
        <v>3164</v>
      </c>
      <c r="D511" s="30" t="s">
        <v>3165</v>
      </c>
      <c r="E511" s="19" t="s">
        <v>3166</v>
      </c>
      <c r="F511" s="21" t="s">
        <v>41</v>
      </c>
      <c r="G511" s="7" t="s">
        <v>32</v>
      </c>
      <c r="H511" s="19" t="s">
        <v>21</v>
      </c>
      <c r="I511" s="7" t="s">
        <v>3167</v>
      </c>
      <c r="J511" s="19" t="s">
        <v>68</v>
      </c>
      <c r="K511" s="9" t="s">
        <v>41</v>
      </c>
      <c r="L511" s="60" t="s">
        <v>3168</v>
      </c>
      <c r="M511" s="22">
        <v>39521</v>
      </c>
      <c r="N511" s="22">
        <v>41455</v>
      </c>
      <c r="O511" s="13">
        <v>42621</v>
      </c>
      <c r="P511" s="22">
        <v>39715</v>
      </c>
      <c r="Q511" s="56">
        <v>50247.789999999986</v>
      </c>
      <c r="R511" s="48">
        <f t="shared" si="22"/>
        <v>0.17500014540452563</v>
      </c>
      <c r="S511" s="56">
        <v>33498.509999999995</v>
      </c>
      <c r="T511" s="56">
        <v>0</v>
      </c>
      <c r="U511" s="56">
        <v>0</v>
      </c>
      <c r="V511" s="56">
        <v>16749.25</v>
      </c>
      <c r="W511" s="56">
        <v>0</v>
      </c>
      <c r="X511" s="56">
        <f t="shared" si="23"/>
        <v>100495.54999999999</v>
      </c>
      <c r="Y511" s="56">
        <v>186634.47999999998</v>
      </c>
      <c r="Z511" s="57">
        <v>287129.99</v>
      </c>
      <c r="AA511" s="7" t="s">
        <v>3169</v>
      </c>
      <c r="AB511" s="8"/>
    </row>
    <row r="512" spans="1:28" ht="240" x14ac:dyDescent="0.25">
      <c r="A512" s="7" t="s">
        <v>28</v>
      </c>
      <c r="B512" s="19" t="s">
        <v>38</v>
      </c>
      <c r="C512" s="20" t="s">
        <v>3170</v>
      </c>
      <c r="D512" s="30" t="s">
        <v>3171</v>
      </c>
      <c r="E512" s="19" t="s">
        <v>3172</v>
      </c>
      <c r="F512" s="21" t="s">
        <v>41</v>
      </c>
      <c r="G512" s="8" t="s">
        <v>32</v>
      </c>
      <c r="H512" s="19" t="s">
        <v>19</v>
      </c>
      <c r="I512" s="7" t="s">
        <v>3173</v>
      </c>
      <c r="J512" s="19" t="s">
        <v>1141</v>
      </c>
      <c r="K512" s="9" t="s">
        <v>3174</v>
      </c>
      <c r="L512" s="60" t="s">
        <v>3175</v>
      </c>
      <c r="M512" s="22">
        <v>39520</v>
      </c>
      <c r="N512" s="22">
        <v>40359</v>
      </c>
      <c r="O512" s="13">
        <v>42621</v>
      </c>
      <c r="P512" s="22">
        <v>39715</v>
      </c>
      <c r="Q512" s="52">
        <v>18483.07</v>
      </c>
      <c r="R512" s="25">
        <f t="shared" si="22"/>
        <v>0.17499993845721515</v>
      </c>
      <c r="S512" s="52">
        <v>12322.049999999997</v>
      </c>
      <c r="T512" s="52">
        <v>6161.0399999999991</v>
      </c>
      <c r="U512" s="52">
        <v>0</v>
      </c>
      <c r="V512" s="52">
        <v>0</v>
      </c>
      <c r="W512" s="52">
        <v>0</v>
      </c>
      <c r="X512" s="52">
        <f t="shared" si="23"/>
        <v>36966.159999999996</v>
      </c>
      <c r="Y512" s="52">
        <v>68651.44</v>
      </c>
      <c r="Z512" s="52">
        <v>105617.58000000002</v>
      </c>
      <c r="AA512" s="7" t="s">
        <v>3176</v>
      </c>
      <c r="AB512" s="8"/>
    </row>
    <row r="513" spans="1:28" ht="405" x14ac:dyDescent="0.25">
      <c r="A513" s="18" t="s">
        <v>28</v>
      </c>
      <c r="B513" s="19" t="s">
        <v>38</v>
      </c>
      <c r="C513" s="20" t="s">
        <v>3177</v>
      </c>
      <c r="D513" s="30" t="s">
        <v>3178</v>
      </c>
      <c r="E513" s="19" t="s">
        <v>2424</v>
      </c>
      <c r="F513" s="21" t="s">
        <v>41</v>
      </c>
      <c r="G513" s="7" t="s">
        <v>32</v>
      </c>
      <c r="H513" s="19" t="s">
        <v>21</v>
      </c>
      <c r="I513" s="7" t="s">
        <v>2425</v>
      </c>
      <c r="J513" s="19" t="s">
        <v>2426</v>
      </c>
      <c r="K513" s="9" t="s">
        <v>2427</v>
      </c>
      <c r="L513" s="60" t="s">
        <v>3179</v>
      </c>
      <c r="M513" s="22">
        <v>39595</v>
      </c>
      <c r="N513" s="22">
        <v>40268</v>
      </c>
      <c r="O513" s="13">
        <v>42621</v>
      </c>
      <c r="P513" s="22">
        <v>39715</v>
      </c>
      <c r="Q513" s="53">
        <v>46634.009999999987</v>
      </c>
      <c r="R513" s="25">
        <f t="shared" si="22"/>
        <v>0.17500064170140484</v>
      </c>
      <c r="S513" s="52">
        <v>31089.499999999996</v>
      </c>
      <c r="T513" s="52">
        <v>0</v>
      </c>
      <c r="U513" s="52">
        <v>0</v>
      </c>
      <c r="V513" s="52">
        <v>15544.400000000003</v>
      </c>
      <c r="W513" s="52">
        <v>0</v>
      </c>
      <c r="X513" s="52">
        <f t="shared" si="23"/>
        <v>93267.909999999989</v>
      </c>
      <c r="Y513" s="52">
        <v>173211.55999999997</v>
      </c>
      <c r="Z513" s="52">
        <v>266479.07999999996</v>
      </c>
      <c r="AA513" s="7" t="s">
        <v>3180</v>
      </c>
      <c r="AB513" s="8"/>
    </row>
    <row r="514" spans="1:28" ht="360" x14ac:dyDescent="0.25">
      <c r="A514" s="7" t="s">
        <v>28</v>
      </c>
      <c r="B514" s="19" t="s">
        <v>38</v>
      </c>
      <c r="C514" s="20" t="s">
        <v>3181</v>
      </c>
      <c r="D514" s="30" t="s">
        <v>3182</v>
      </c>
      <c r="E514" s="19" t="s">
        <v>1687</v>
      </c>
      <c r="F514" s="21" t="s">
        <v>41</v>
      </c>
      <c r="G514" s="8" t="s">
        <v>32</v>
      </c>
      <c r="H514" s="19" t="s">
        <v>19</v>
      </c>
      <c r="I514" s="7" t="s">
        <v>1688</v>
      </c>
      <c r="J514" s="19" t="s">
        <v>53</v>
      </c>
      <c r="K514" s="9" t="s">
        <v>1689</v>
      </c>
      <c r="L514" s="60" t="s">
        <v>3183</v>
      </c>
      <c r="M514" s="22">
        <v>39549</v>
      </c>
      <c r="N514" s="22">
        <v>39994</v>
      </c>
      <c r="O514" s="13">
        <v>42621</v>
      </c>
      <c r="P514" s="22">
        <v>39792</v>
      </c>
      <c r="Q514" s="26">
        <v>0</v>
      </c>
      <c r="R514" s="25" t="e">
        <f t="shared" si="22"/>
        <v>#DIV/0!</v>
      </c>
      <c r="S514" s="26">
        <v>0</v>
      </c>
      <c r="T514" s="26">
        <v>0</v>
      </c>
      <c r="U514" s="26">
        <v>0</v>
      </c>
      <c r="V514" s="26">
        <v>0</v>
      </c>
      <c r="W514" s="26">
        <v>0</v>
      </c>
      <c r="X514" s="26">
        <f t="shared" si="23"/>
        <v>0</v>
      </c>
      <c r="Y514" s="26">
        <v>0</v>
      </c>
      <c r="Z514" s="26">
        <v>0</v>
      </c>
      <c r="AA514" s="7" t="s">
        <v>3184</v>
      </c>
      <c r="AB514" s="8"/>
    </row>
    <row r="515" spans="1:28" ht="409.5" x14ac:dyDescent="0.25">
      <c r="A515" s="18" t="s">
        <v>28</v>
      </c>
      <c r="B515" s="19" t="s">
        <v>38</v>
      </c>
      <c r="C515" s="20" t="s">
        <v>3185</v>
      </c>
      <c r="D515" s="20" t="s">
        <v>3185</v>
      </c>
      <c r="E515" s="19" t="s">
        <v>402</v>
      </c>
      <c r="F515" s="21" t="s">
        <v>41</v>
      </c>
      <c r="G515" s="7" t="s">
        <v>32</v>
      </c>
      <c r="H515" s="19" t="s">
        <v>21</v>
      </c>
      <c r="I515" s="7" t="s">
        <v>403</v>
      </c>
      <c r="J515" s="19" t="s">
        <v>194</v>
      </c>
      <c r="K515" s="9" t="s">
        <v>404</v>
      </c>
      <c r="L515" s="60" t="s">
        <v>3186</v>
      </c>
      <c r="M515" s="22">
        <v>39556</v>
      </c>
      <c r="N515" s="22">
        <v>40073</v>
      </c>
      <c r="O515" s="13">
        <v>42621</v>
      </c>
      <c r="P515" s="22">
        <v>39888</v>
      </c>
      <c r="Q515" s="52">
        <v>71672.430000000051</v>
      </c>
      <c r="R515" s="25">
        <f t="shared" si="22"/>
        <v>0.17500021913962838</v>
      </c>
      <c r="S515" s="52">
        <v>47781.630000000026</v>
      </c>
      <c r="T515" s="52">
        <v>0</v>
      </c>
      <c r="U515" s="52">
        <v>0</v>
      </c>
      <c r="V515" s="52">
        <v>23890.69</v>
      </c>
      <c r="W515" s="52">
        <v>0</v>
      </c>
      <c r="X515" s="52">
        <f t="shared" si="23"/>
        <v>143344.75000000009</v>
      </c>
      <c r="Y515" s="52">
        <v>266211.61999999994</v>
      </c>
      <c r="Z515" s="52">
        <v>409556.23000000004</v>
      </c>
      <c r="AA515" s="46" t="s">
        <v>3187</v>
      </c>
      <c r="AB515" s="8"/>
    </row>
    <row r="516" spans="1:28" ht="409.5" x14ac:dyDescent="0.25">
      <c r="A516" s="7" t="s">
        <v>28</v>
      </c>
      <c r="B516" s="19" t="s">
        <v>38</v>
      </c>
      <c r="C516" s="20" t="s">
        <v>3188</v>
      </c>
      <c r="D516" s="20" t="s">
        <v>3188</v>
      </c>
      <c r="E516" s="19" t="s">
        <v>3189</v>
      </c>
      <c r="F516" s="21" t="s">
        <v>41</v>
      </c>
      <c r="G516" s="8" t="s">
        <v>32</v>
      </c>
      <c r="H516" s="19" t="s">
        <v>19</v>
      </c>
      <c r="I516" s="7" t="s">
        <v>583</v>
      </c>
      <c r="J516" s="19" t="s">
        <v>146</v>
      </c>
      <c r="K516" s="9" t="s">
        <v>1529</v>
      </c>
      <c r="L516" s="60" t="s">
        <v>3190</v>
      </c>
      <c r="M516" s="22">
        <v>39596</v>
      </c>
      <c r="N516" s="22">
        <v>40422</v>
      </c>
      <c r="O516" s="13">
        <v>42621</v>
      </c>
      <c r="P516" s="22">
        <v>39939</v>
      </c>
      <c r="Q516" s="53">
        <v>125000</v>
      </c>
      <c r="R516" s="25">
        <f t="shared" si="22"/>
        <v>0.14973912031189726</v>
      </c>
      <c r="S516" s="52">
        <v>83333.33</v>
      </c>
      <c r="T516" s="52">
        <v>41666.669999999991</v>
      </c>
      <c r="U516" s="52">
        <v>0</v>
      </c>
      <c r="V516" s="52">
        <v>0</v>
      </c>
      <c r="W516" s="52">
        <v>0</v>
      </c>
      <c r="X516" s="52">
        <f t="shared" si="23"/>
        <v>250000</v>
      </c>
      <c r="Y516" s="52">
        <v>584785.25</v>
      </c>
      <c r="Z516" s="52">
        <v>834785.19</v>
      </c>
      <c r="AA516" s="7" t="s">
        <v>3191</v>
      </c>
      <c r="AB516" s="8"/>
    </row>
    <row r="517" spans="1:28" ht="409.5" x14ac:dyDescent="0.25">
      <c r="A517" s="18" t="s">
        <v>28</v>
      </c>
      <c r="B517" s="19" t="s">
        <v>38</v>
      </c>
      <c r="C517" s="20" t="s">
        <v>3192</v>
      </c>
      <c r="D517" s="20" t="s">
        <v>3192</v>
      </c>
      <c r="E517" s="19" t="s">
        <v>3193</v>
      </c>
      <c r="F517" s="21" t="s">
        <v>41</v>
      </c>
      <c r="G517" s="7" t="s">
        <v>32</v>
      </c>
      <c r="H517" s="19" t="s">
        <v>19</v>
      </c>
      <c r="I517" s="7" t="s">
        <v>3194</v>
      </c>
      <c r="J517" s="19" t="s">
        <v>146</v>
      </c>
      <c r="K517" s="9" t="s">
        <v>3195</v>
      </c>
      <c r="L517" s="60" t="s">
        <v>3196</v>
      </c>
      <c r="M517" s="22">
        <v>39553</v>
      </c>
      <c r="N517" s="22">
        <v>40178</v>
      </c>
      <c r="O517" s="13">
        <v>42621</v>
      </c>
      <c r="P517" s="22">
        <v>39952</v>
      </c>
      <c r="Q517" s="26">
        <v>0</v>
      </c>
      <c r="R517" s="25" t="e">
        <f t="shared" si="22"/>
        <v>#DIV/0!</v>
      </c>
      <c r="S517" s="26">
        <v>0</v>
      </c>
      <c r="T517" s="26">
        <v>0</v>
      </c>
      <c r="U517" s="26">
        <v>0</v>
      </c>
      <c r="V517" s="26">
        <v>0</v>
      </c>
      <c r="W517" s="26">
        <v>0</v>
      </c>
      <c r="X517" s="26">
        <f t="shared" si="23"/>
        <v>0</v>
      </c>
      <c r="Y517" s="26">
        <v>0</v>
      </c>
      <c r="Z517" s="26">
        <v>0</v>
      </c>
      <c r="AA517" s="7" t="s">
        <v>3197</v>
      </c>
      <c r="AB517" s="8"/>
    </row>
    <row r="518" spans="1:28" ht="409.5" x14ac:dyDescent="0.25">
      <c r="A518" s="7" t="s">
        <v>28</v>
      </c>
      <c r="B518" s="19" t="s">
        <v>38</v>
      </c>
      <c r="C518" s="20" t="s">
        <v>3198</v>
      </c>
      <c r="D518" s="20" t="s">
        <v>3198</v>
      </c>
      <c r="E518" s="19" t="s">
        <v>262</v>
      </c>
      <c r="F518" s="21" t="s">
        <v>41</v>
      </c>
      <c r="G518" s="8" t="s">
        <v>32</v>
      </c>
      <c r="H518" s="19" t="s">
        <v>19</v>
      </c>
      <c r="I518" s="7" t="s">
        <v>263</v>
      </c>
      <c r="J518" s="19" t="s">
        <v>264</v>
      </c>
      <c r="K518" s="9" t="s">
        <v>2064</v>
      </c>
      <c r="L518" s="60" t="s">
        <v>3199</v>
      </c>
      <c r="M518" s="22">
        <v>39636</v>
      </c>
      <c r="N518" s="22">
        <v>40329</v>
      </c>
      <c r="O518" s="13">
        <v>42621</v>
      </c>
      <c r="P518" s="22">
        <v>39882</v>
      </c>
      <c r="Q518" s="56">
        <v>51339.460000000021</v>
      </c>
      <c r="R518" s="48">
        <f t="shared" si="22"/>
        <v>0.17500063401753607</v>
      </c>
      <c r="S518" s="56">
        <v>34226.46</v>
      </c>
      <c r="T518" s="56">
        <v>17112.79</v>
      </c>
      <c r="U518" s="56">
        <v>0</v>
      </c>
      <c r="V518" s="56">
        <v>0</v>
      </c>
      <c r="W518" s="56">
        <v>0</v>
      </c>
      <c r="X518" s="56">
        <f t="shared" si="23"/>
        <v>102678.71000000002</v>
      </c>
      <c r="Y518" s="57">
        <v>190688.99000000011</v>
      </c>
      <c r="Z518" s="57">
        <v>293367.27999999997</v>
      </c>
      <c r="AA518" s="7" t="s">
        <v>3200</v>
      </c>
      <c r="AB518" s="8"/>
    </row>
    <row r="519" spans="1:28" ht="409.5" x14ac:dyDescent="0.25">
      <c r="A519" s="18" t="s">
        <v>28</v>
      </c>
      <c r="B519" s="19" t="s">
        <v>38</v>
      </c>
      <c r="C519" s="20" t="s">
        <v>3201</v>
      </c>
      <c r="D519" s="20" t="s">
        <v>3202</v>
      </c>
      <c r="E519" s="19" t="s">
        <v>3203</v>
      </c>
      <c r="F519" s="21" t="s">
        <v>41</v>
      </c>
      <c r="G519" s="7" t="s">
        <v>32</v>
      </c>
      <c r="H519" s="19" t="s">
        <v>19</v>
      </c>
      <c r="I519" s="31" t="s">
        <v>3204</v>
      </c>
      <c r="J519" s="19" t="s">
        <v>3205</v>
      </c>
      <c r="K519" s="9" t="s">
        <v>3206</v>
      </c>
      <c r="L519" s="60" t="s">
        <v>3207</v>
      </c>
      <c r="M519" s="22">
        <v>39651</v>
      </c>
      <c r="N519" s="22">
        <v>40452</v>
      </c>
      <c r="O519" s="13">
        <v>42621</v>
      </c>
      <c r="P519" s="22">
        <v>39871</v>
      </c>
      <c r="Q519" s="52">
        <v>33701.749999999891</v>
      </c>
      <c r="R519" s="25">
        <f t="shared" si="22"/>
        <v>0.1750016889122761</v>
      </c>
      <c r="S519" s="52">
        <v>22467.229999999992</v>
      </c>
      <c r="T519" s="52">
        <v>11233.899999999989</v>
      </c>
      <c r="U519" s="52">
        <v>0</v>
      </c>
      <c r="V519" s="52">
        <v>0</v>
      </c>
      <c r="W519" s="52">
        <v>0</v>
      </c>
      <c r="X519" s="52">
        <f t="shared" si="23"/>
        <v>67402.879999999874</v>
      </c>
      <c r="Y519" s="52">
        <v>125176.87000000037</v>
      </c>
      <c r="Z519" s="52">
        <v>192579.56999999995</v>
      </c>
      <c r="AA519" s="7" t="s">
        <v>3208</v>
      </c>
      <c r="AB519" s="8"/>
    </row>
    <row r="520" spans="1:28" ht="409.5" x14ac:dyDescent="0.25">
      <c r="A520" s="7" t="s">
        <v>28</v>
      </c>
      <c r="B520" s="19" t="s">
        <v>38</v>
      </c>
      <c r="C520" s="20" t="s">
        <v>3209</v>
      </c>
      <c r="D520" s="20" t="s">
        <v>3209</v>
      </c>
      <c r="E520" s="19" t="s">
        <v>3210</v>
      </c>
      <c r="F520" s="21" t="s">
        <v>41</v>
      </c>
      <c r="G520" s="8" t="s">
        <v>32</v>
      </c>
      <c r="H520" s="19" t="s">
        <v>19</v>
      </c>
      <c r="I520" s="7" t="s">
        <v>3211</v>
      </c>
      <c r="J520" s="19" t="s">
        <v>3212</v>
      </c>
      <c r="K520" s="9" t="s">
        <v>3213</v>
      </c>
      <c r="L520" s="60" t="s">
        <v>3214</v>
      </c>
      <c r="M520" s="22">
        <v>39751</v>
      </c>
      <c r="N520" s="22">
        <v>40908</v>
      </c>
      <c r="O520" s="13">
        <v>42621</v>
      </c>
      <c r="P520" s="22">
        <v>39895</v>
      </c>
      <c r="Q520" s="52">
        <v>17326.950000000004</v>
      </c>
      <c r="R520" s="25">
        <f t="shared" si="22"/>
        <v>0.17500021714754582</v>
      </c>
      <c r="S520" s="52">
        <v>11551.28</v>
      </c>
      <c r="T520" s="52">
        <v>5775.630000000001</v>
      </c>
      <c r="U520" s="52">
        <v>0</v>
      </c>
      <c r="V520" s="52">
        <v>0</v>
      </c>
      <c r="W520" s="52">
        <v>0</v>
      </c>
      <c r="X520" s="52">
        <f t="shared" si="23"/>
        <v>34653.86</v>
      </c>
      <c r="Y520" s="52">
        <v>64357.41</v>
      </c>
      <c r="Z520" s="52">
        <v>99011.02</v>
      </c>
      <c r="AA520" s="7" t="s">
        <v>3215</v>
      </c>
      <c r="AB520" s="8"/>
    </row>
    <row r="521" spans="1:28" ht="409.5" x14ac:dyDescent="0.25">
      <c r="A521" s="18" t="s">
        <v>28</v>
      </c>
      <c r="B521" s="19" t="s">
        <v>38</v>
      </c>
      <c r="C521" s="20" t="s">
        <v>3216</v>
      </c>
      <c r="D521" s="30" t="s">
        <v>3217</v>
      </c>
      <c r="E521" s="19" t="s">
        <v>3218</v>
      </c>
      <c r="F521" s="21" t="s">
        <v>41</v>
      </c>
      <c r="G521" s="7" t="s">
        <v>32</v>
      </c>
      <c r="H521" s="19" t="s">
        <v>21</v>
      </c>
      <c r="I521" s="7" t="s">
        <v>3219</v>
      </c>
      <c r="J521" s="19" t="s">
        <v>1098</v>
      </c>
      <c r="K521" s="9" t="s">
        <v>3220</v>
      </c>
      <c r="L521" s="60" t="s">
        <v>3221</v>
      </c>
      <c r="M521" s="22">
        <v>39748</v>
      </c>
      <c r="N521" s="22">
        <v>40908</v>
      </c>
      <c r="O521" s="13">
        <v>42621</v>
      </c>
      <c r="P521" s="22">
        <v>39895</v>
      </c>
      <c r="Q521" s="52">
        <v>33687</v>
      </c>
      <c r="R521" s="25">
        <f t="shared" si="22"/>
        <v>0.17499740259740254</v>
      </c>
      <c r="S521" s="52">
        <v>22458.67</v>
      </c>
      <c r="T521" s="52">
        <v>0</v>
      </c>
      <c r="U521" s="52">
        <v>0</v>
      </c>
      <c r="V521" s="52">
        <v>11229.330000000002</v>
      </c>
      <c r="W521" s="52">
        <v>0</v>
      </c>
      <c r="X521" s="52">
        <f t="shared" si="23"/>
        <v>67375</v>
      </c>
      <c r="Y521" s="52">
        <v>141499.09</v>
      </c>
      <c r="Z521" s="52">
        <v>192500.00000000006</v>
      </c>
      <c r="AA521" s="7" t="s">
        <v>3222</v>
      </c>
      <c r="AB521" s="8"/>
    </row>
    <row r="522" spans="1:28" ht="409.5" x14ac:dyDescent="0.25">
      <c r="A522" s="7" t="s">
        <v>28</v>
      </c>
      <c r="B522" s="19" t="s">
        <v>38</v>
      </c>
      <c r="C522" s="20" t="s">
        <v>3223</v>
      </c>
      <c r="D522" s="30" t="s">
        <v>3224</v>
      </c>
      <c r="E522" s="19" t="s">
        <v>616</v>
      </c>
      <c r="F522" s="21" t="s">
        <v>41</v>
      </c>
      <c r="G522" s="8" t="s">
        <v>32</v>
      </c>
      <c r="H522" s="19" t="s">
        <v>20</v>
      </c>
      <c r="I522" s="31" t="s">
        <v>617</v>
      </c>
      <c r="J522" s="19" t="s">
        <v>618</v>
      </c>
      <c r="K522" s="9" t="s">
        <v>41</v>
      </c>
      <c r="L522" s="60" t="s">
        <v>3225</v>
      </c>
      <c r="M522" s="22">
        <v>39758</v>
      </c>
      <c r="N522" s="22">
        <v>40816</v>
      </c>
      <c r="O522" s="13">
        <v>42621</v>
      </c>
      <c r="P522" s="22">
        <v>40042</v>
      </c>
      <c r="Q522" s="52">
        <v>102017.99999999997</v>
      </c>
      <c r="R522" s="25">
        <f t="shared" si="22"/>
        <v>0.16996518377716652</v>
      </c>
      <c r="S522" s="52">
        <v>68011.999999999985</v>
      </c>
      <c r="T522" s="52">
        <v>0</v>
      </c>
      <c r="U522" s="52">
        <v>34006</v>
      </c>
      <c r="V522" s="52">
        <v>0</v>
      </c>
      <c r="W522" s="52">
        <v>0</v>
      </c>
      <c r="X522" s="52">
        <f t="shared" si="23"/>
        <v>204035.99999999994</v>
      </c>
      <c r="Y522" s="52">
        <v>396194.61</v>
      </c>
      <c r="Z522" s="52">
        <v>600228.81000000006</v>
      </c>
      <c r="AA522" s="7" t="s">
        <v>3226</v>
      </c>
      <c r="AB522" s="8"/>
    </row>
    <row r="523" spans="1:28" ht="210" x14ac:dyDescent="0.25">
      <c r="A523" s="18" t="s">
        <v>28</v>
      </c>
      <c r="B523" s="19" t="s">
        <v>38</v>
      </c>
      <c r="C523" s="20" t="s">
        <v>3227</v>
      </c>
      <c r="D523" s="30" t="s">
        <v>3228</v>
      </c>
      <c r="E523" s="19" t="s">
        <v>2553</v>
      </c>
      <c r="F523" s="21" t="s">
        <v>41</v>
      </c>
      <c r="G523" s="7" t="s">
        <v>32</v>
      </c>
      <c r="H523" s="19" t="s">
        <v>21</v>
      </c>
      <c r="I523" s="7" t="s">
        <v>2554</v>
      </c>
      <c r="J523" s="19" t="s">
        <v>43</v>
      </c>
      <c r="K523" s="9" t="s">
        <v>2555</v>
      </c>
      <c r="L523" s="8" t="s">
        <v>3229</v>
      </c>
      <c r="M523" s="22">
        <v>39762</v>
      </c>
      <c r="N523" s="22">
        <v>40162</v>
      </c>
      <c r="O523" s="13">
        <v>42621</v>
      </c>
      <c r="P523" s="22">
        <v>39884</v>
      </c>
      <c r="Q523" s="52">
        <v>102108.31000000006</v>
      </c>
      <c r="R523" s="25">
        <f t="shared" si="22"/>
        <v>0.17500031706585556</v>
      </c>
      <c r="S523" s="52">
        <v>68072.340000000026</v>
      </c>
      <c r="T523" s="52">
        <v>0</v>
      </c>
      <c r="U523" s="52">
        <v>0</v>
      </c>
      <c r="V523" s="52">
        <v>34035.939999999995</v>
      </c>
      <c r="W523" s="52">
        <v>0</v>
      </c>
      <c r="X523" s="52">
        <f t="shared" si="23"/>
        <v>204216.59000000008</v>
      </c>
      <c r="Y523" s="52">
        <v>379259.22</v>
      </c>
      <c r="Z523" s="52">
        <v>583474.99999999988</v>
      </c>
      <c r="AA523" s="7" t="s">
        <v>3230</v>
      </c>
      <c r="AB523" s="8"/>
    </row>
    <row r="524" spans="1:28" ht="165" x14ac:dyDescent="0.25">
      <c r="A524" s="7" t="s">
        <v>28</v>
      </c>
      <c r="B524" s="19" t="s">
        <v>38</v>
      </c>
      <c r="C524" s="20" t="s">
        <v>3231</v>
      </c>
      <c r="D524" s="20" t="s">
        <v>3231</v>
      </c>
      <c r="E524" s="19" t="s">
        <v>3232</v>
      </c>
      <c r="F524" s="21" t="s">
        <v>41</v>
      </c>
      <c r="G524" s="8" t="s">
        <v>32</v>
      </c>
      <c r="H524" s="19" t="s">
        <v>21</v>
      </c>
      <c r="I524" s="31" t="s">
        <v>3233</v>
      </c>
      <c r="J524" s="19" t="s">
        <v>1175</v>
      </c>
      <c r="K524" s="9" t="s">
        <v>3234</v>
      </c>
      <c r="L524" s="8" t="s">
        <v>3235</v>
      </c>
      <c r="M524" s="22">
        <v>39759</v>
      </c>
      <c r="N524" s="22">
        <v>40313</v>
      </c>
      <c r="O524" s="13">
        <v>42621</v>
      </c>
      <c r="P524" s="22">
        <v>39895</v>
      </c>
      <c r="Q524" s="52">
        <v>42539.199999999997</v>
      </c>
      <c r="R524" s="25">
        <f t="shared" si="22"/>
        <v>0.17500021083520154</v>
      </c>
      <c r="S524" s="52">
        <v>28359.469999999998</v>
      </c>
      <c r="T524" s="52">
        <v>0</v>
      </c>
      <c r="U524" s="52">
        <v>0</v>
      </c>
      <c r="V524" s="52">
        <v>14179.67</v>
      </c>
      <c r="W524" s="52">
        <v>0</v>
      </c>
      <c r="X524" s="52">
        <f t="shared" si="23"/>
        <v>85078.34</v>
      </c>
      <c r="Y524" s="52">
        <v>158003.36000000002</v>
      </c>
      <c r="Z524" s="52">
        <v>243080.85</v>
      </c>
      <c r="AA524" s="7" t="s">
        <v>3236</v>
      </c>
      <c r="AB524" s="8"/>
    </row>
    <row r="525" spans="1:28" ht="375" x14ac:dyDescent="0.25">
      <c r="A525" s="18" t="s">
        <v>28</v>
      </c>
      <c r="B525" s="19" t="s">
        <v>38</v>
      </c>
      <c r="C525" s="20" t="s">
        <v>3237</v>
      </c>
      <c r="D525" s="20" t="s">
        <v>3237</v>
      </c>
      <c r="E525" s="19" t="s">
        <v>3238</v>
      </c>
      <c r="F525" s="21" t="s">
        <v>41</v>
      </c>
      <c r="G525" s="7" t="s">
        <v>32</v>
      </c>
      <c r="H525" s="19" t="s">
        <v>19</v>
      </c>
      <c r="I525" s="7" t="s">
        <v>3239</v>
      </c>
      <c r="J525" s="19" t="s">
        <v>1134</v>
      </c>
      <c r="K525" s="9" t="s">
        <v>3240</v>
      </c>
      <c r="L525" s="60" t="s">
        <v>3241</v>
      </c>
      <c r="M525" s="22">
        <v>39597</v>
      </c>
      <c r="N525" s="22">
        <v>40237</v>
      </c>
      <c r="O525" s="13">
        <v>42621</v>
      </c>
      <c r="P525" s="22">
        <v>39930</v>
      </c>
      <c r="Q525" s="52">
        <v>32092.55</v>
      </c>
      <c r="R525" s="25">
        <f t="shared" si="22"/>
        <v>0.17500012405535934</v>
      </c>
      <c r="S525" s="52">
        <v>21395.000000000004</v>
      </c>
      <c r="T525" s="52">
        <v>10697.449999999999</v>
      </c>
      <c r="U525" s="52">
        <v>0</v>
      </c>
      <c r="V525" s="52">
        <v>0</v>
      </c>
      <c r="W525" s="52">
        <v>0</v>
      </c>
      <c r="X525" s="52">
        <f t="shared" si="23"/>
        <v>64185</v>
      </c>
      <c r="Y525" s="52">
        <v>119201.00999999997</v>
      </c>
      <c r="Z525" s="52">
        <v>183385.87</v>
      </c>
      <c r="AA525" s="7" t="s">
        <v>3242</v>
      </c>
      <c r="AB525" s="8"/>
    </row>
    <row r="526" spans="1:28" ht="409.5" x14ac:dyDescent="0.25">
      <c r="A526" s="7" t="s">
        <v>28</v>
      </c>
      <c r="B526" s="19" t="s">
        <v>38</v>
      </c>
      <c r="C526" s="20" t="s">
        <v>3243</v>
      </c>
      <c r="D526" s="20" t="s">
        <v>3243</v>
      </c>
      <c r="E526" s="19" t="s">
        <v>3244</v>
      </c>
      <c r="F526" s="21" t="s">
        <v>41</v>
      </c>
      <c r="G526" s="8" t="s">
        <v>32</v>
      </c>
      <c r="H526" s="19" t="s">
        <v>19</v>
      </c>
      <c r="I526" s="7" t="s">
        <v>3245</v>
      </c>
      <c r="J526" s="19" t="s">
        <v>278</v>
      </c>
      <c r="K526" s="9" t="s">
        <v>3246</v>
      </c>
      <c r="L526" s="60" t="s">
        <v>3247</v>
      </c>
      <c r="M526" s="22">
        <v>39885</v>
      </c>
      <c r="N526" s="22">
        <v>40633</v>
      </c>
      <c r="O526" s="13">
        <v>42621</v>
      </c>
      <c r="P526" s="22">
        <v>40135</v>
      </c>
      <c r="Q526" s="26">
        <v>0</v>
      </c>
      <c r="R526" s="25" t="e">
        <f t="shared" si="22"/>
        <v>#DIV/0!</v>
      </c>
      <c r="S526" s="26">
        <v>0</v>
      </c>
      <c r="T526" s="26">
        <v>0</v>
      </c>
      <c r="U526" s="26">
        <v>0</v>
      </c>
      <c r="V526" s="26">
        <v>0</v>
      </c>
      <c r="W526" s="26">
        <v>0</v>
      </c>
      <c r="X526" s="26">
        <f t="shared" si="23"/>
        <v>0</v>
      </c>
      <c r="Y526" s="26">
        <v>0</v>
      </c>
      <c r="Z526" s="26">
        <v>0</v>
      </c>
      <c r="AA526" s="7" t="s">
        <v>3248</v>
      </c>
      <c r="AB526" s="8"/>
    </row>
    <row r="527" spans="1:28" ht="409.5" x14ac:dyDescent="0.25">
      <c r="A527" s="18" t="s">
        <v>28</v>
      </c>
      <c r="B527" s="19" t="s">
        <v>38</v>
      </c>
      <c r="C527" s="30" t="s">
        <v>3249</v>
      </c>
      <c r="D527" s="30" t="s">
        <v>3250</v>
      </c>
      <c r="E527" s="19" t="s">
        <v>3251</v>
      </c>
      <c r="F527" s="21" t="s">
        <v>41</v>
      </c>
      <c r="G527" s="7" t="s">
        <v>32</v>
      </c>
      <c r="H527" s="19" t="s">
        <v>20</v>
      </c>
      <c r="I527" s="31" t="s">
        <v>3252</v>
      </c>
      <c r="J527" s="19" t="s">
        <v>2110</v>
      </c>
      <c r="K527" s="9" t="s">
        <v>41</v>
      </c>
      <c r="L527" s="60" t="s">
        <v>3253</v>
      </c>
      <c r="M527" s="22">
        <v>39617</v>
      </c>
      <c r="N527" s="22">
        <v>40224</v>
      </c>
      <c r="O527" s="13">
        <v>42621</v>
      </c>
      <c r="P527" s="22">
        <v>39905</v>
      </c>
      <c r="Q527" s="53">
        <v>9350</v>
      </c>
      <c r="R527" s="25">
        <f t="shared" si="22"/>
        <v>0.25</v>
      </c>
      <c r="S527" s="52">
        <v>6233.33</v>
      </c>
      <c r="T527" s="52">
        <v>3116.67</v>
      </c>
      <c r="U527" s="52">
        <v>0</v>
      </c>
      <c r="V527" s="52">
        <v>0</v>
      </c>
      <c r="W527" s="52">
        <v>0</v>
      </c>
      <c r="X527" s="52">
        <f t="shared" si="23"/>
        <v>18700</v>
      </c>
      <c r="Y527" s="52">
        <v>18700</v>
      </c>
      <c r="Z527" s="52">
        <v>37400</v>
      </c>
      <c r="AA527" s="7" t="s">
        <v>3254</v>
      </c>
      <c r="AB527" s="8"/>
    </row>
    <row r="528" spans="1:28" ht="285" x14ac:dyDescent="0.25">
      <c r="A528" s="7" t="s">
        <v>28</v>
      </c>
      <c r="B528" s="19" t="s">
        <v>38</v>
      </c>
      <c r="C528" s="20" t="s">
        <v>3255</v>
      </c>
      <c r="D528" s="30" t="s">
        <v>3256</v>
      </c>
      <c r="E528" s="19" t="s">
        <v>3257</v>
      </c>
      <c r="F528" s="21" t="s">
        <v>41</v>
      </c>
      <c r="G528" s="8" t="s">
        <v>32</v>
      </c>
      <c r="H528" s="19" t="s">
        <v>21</v>
      </c>
      <c r="I528" s="31" t="s">
        <v>3258</v>
      </c>
      <c r="J528" s="19" t="s">
        <v>285</v>
      </c>
      <c r="K528" s="9" t="s">
        <v>41</v>
      </c>
      <c r="L528" s="60" t="s">
        <v>3259</v>
      </c>
      <c r="M528" s="22">
        <v>39892</v>
      </c>
      <c r="N528" s="22">
        <v>41274</v>
      </c>
      <c r="O528" s="13">
        <v>42621</v>
      </c>
      <c r="P528" s="22">
        <v>40077</v>
      </c>
      <c r="Q528" s="52">
        <v>91687.999999999985</v>
      </c>
      <c r="R528" s="25">
        <f t="shared" si="22"/>
        <v>0.17499980913553673</v>
      </c>
      <c r="S528" s="52">
        <v>61125.33</v>
      </c>
      <c r="T528" s="52">
        <v>0</v>
      </c>
      <c r="U528" s="52">
        <v>0</v>
      </c>
      <c r="V528" s="52">
        <v>30562.670000000002</v>
      </c>
      <c r="W528" s="52">
        <v>0</v>
      </c>
      <c r="X528" s="52">
        <f t="shared" si="23"/>
        <v>183376</v>
      </c>
      <c r="Y528" s="52">
        <v>498196.89000000007</v>
      </c>
      <c r="Z528" s="52">
        <v>523931.99999999977</v>
      </c>
      <c r="AA528" s="7" t="s">
        <v>3260</v>
      </c>
      <c r="AB528" s="8"/>
    </row>
    <row r="529" spans="1:28" ht="409.5" x14ac:dyDescent="0.25">
      <c r="A529" s="18" t="s">
        <v>28</v>
      </c>
      <c r="B529" s="19" t="s">
        <v>38</v>
      </c>
      <c r="C529" s="20" t="s">
        <v>3261</v>
      </c>
      <c r="D529" s="30" t="s">
        <v>3262</v>
      </c>
      <c r="E529" s="19" t="s">
        <v>3263</v>
      </c>
      <c r="F529" s="21" t="s">
        <v>41</v>
      </c>
      <c r="G529" s="7" t="s">
        <v>32</v>
      </c>
      <c r="H529" s="19" t="s">
        <v>19</v>
      </c>
      <c r="I529" s="7" t="s">
        <v>3264</v>
      </c>
      <c r="J529" s="19" t="s">
        <v>146</v>
      </c>
      <c r="K529" s="9" t="s">
        <v>3265</v>
      </c>
      <c r="L529" s="60" t="s">
        <v>3266</v>
      </c>
      <c r="M529" s="22">
        <v>39640</v>
      </c>
      <c r="N529" s="22">
        <v>40999</v>
      </c>
      <c r="O529" s="13">
        <v>42621</v>
      </c>
      <c r="P529" s="22">
        <v>40302</v>
      </c>
      <c r="Q529" s="52">
        <v>95198.780000000013</v>
      </c>
      <c r="R529" s="25">
        <f t="shared" si="22"/>
        <v>0.17500000919129477</v>
      </c>
      <c r="S529" s="52">
        <v>63465.849999999977</v>
      </c>
      <c r="T529" s="52">
        <v>31732.93</v>
      </c>
      <c r="U529" s="52">
        <v>0</v>
      </c>
      <c r="V529" s="52">
        <v>0</v>
      </c>
      <c r="W529" s="52">
        <v>0</v>
      </c>
      <c r="X529" s="52">
        <f t="shared" si="23"/>
        <v>190397.56</v>
      </c>
      <c r="Y529" s="52">
        <v>377820.13000000006</v>
      </c>
      <c r="Z529" s="52">
        <v>543993</v>
      </c>
      <c r="AA529" s="7" t="s">
        <v>3267</v>
      </c>
      <c r="AB529" s="8"/>
    </row>
    <row r="530" spans="1:28" ht="255" x14ac:dyDescent="0.25">
      <c r="A530" s="7" t="s">
        <v>28</v>
      </c>
      <c r="B530" s="19" t="s">
        <v>38</v>
      </c>
      <c r="C530" s="20" t="s">
        <v>3268</v>
      </c>
      <c r="D530" s="30" t="s">
        <v>3269</v>
      </c>
      <c r="E530" s="19" t="s">
        <v>3270</v>
      </c>
      <c r="F530" s="21" t="s">
        <v>41</v>
      </c>
      <c r="G530" s="8" t="s">
        <v>32</v>
      </c>
      <c r="H530" s="19" t="s">
        <v>19</v>
      </c>
      <c r="I530" s="31" t="s">
        <v>3271</v>
      </c>
      <c r="J530" s="19" t="s">
        <v>60</v>
      </c>
      <c r="K530" s="9" t="s">
        <v>3272</v>
      </c>
      <c r="L530" s="8" t="s">
        <v>3273</v>
      </c>
      <c r="M530" s="22">
        <v>39645</v>
      </c>
      <c r="N530" s="22">
        <v>40390</v>
      </c>
      <c r="O530" s="13">
        <v>42621</v>
      </c>
      <c r="P530" s="22">
        <v>39939</v>
      </c>
      <c r="Q530" s="52">
        <v>88105.46</v>
      </c>
      <c r="R530" s="25">
        <f t="shared" si="22"/>
        <v>0.17500007696745451</v>
      </c>
      <c r="S530" s="52">
        <v>58736.959999999999</v>
      </c>
      <c r="T530" s="52">
        <v>29368.499999999996</v>
      </c>
      <c r="U530" s="52">
        <v>0</v>
      </c>
      <c r="V530" s="52">
        <v>0</v>
      </c>
      <c r="W530" s="52">
        <v>0</v>
      </c>
      <c r="X530" s="52">
        <f t="shared" si="23"/>
        <v>176210.92</v>
      </c>
      <c r="Y530" s="52">
        <v>327248.72000000003</v>
      </c>
      <c r="Z530" s="52">
        <v>503459.54999999993</v>
      </c>
      <c r="AA530" s="7" t="s">
        <v>3274</v>
      </c>
      <c r="AB530" s="8"/>
    </row>
    <row r="531" spans="1:28" ht="409.5" x14ac:dyDescent="0.25">
      <c r="A531" s="18" t="s">
        <v>28</v>
      </c>
      <c r="B531" s="19" t="s">
        <v>38</v>
      </c>
      <c r="C531" s="20" t="s">
        <v>3275</v>
      </c>
      <c r="D531" s="20" t="s">
        <v>3275</v>
      </c>
      <c r="E531" s="19" t="s">
        <v>3276</v>
      </c>
      <c r="F531" s="21" t="s">
        <v>41</v>
      </c>
      <c r="G531" s="7" t="s">
        <v>32</v>
      </c>
      <c r="H531" s="19" t="s">
        <v>19</v>
      </c>
      <c r="I531" s="7" t="s">
        <v>3277</v>
      </c>
      <c r="J531" s="19" t="s">
        <v>823</v>
      </c>
      <c r="K531" s="9" t="s">
        <v>3278</v>
      </c>
      <c r="L531" s="60" t="s">
        <v>3279</v>
      </c>
      <c r="M531" s="22">
        <v>39658</v>
      </c>
      <c r="N531" s="22">
        <v>40237</v>
      </c>
      <c r="O531" s="13">
        <v>42621</v>
      </c>
      <c r="P531" s="22">
        <v>39952</v>
      </c>
      <c r="Q531" s="53">
        <v>120426.00000000003</v>
      </c>
      <c r="R531" s="25">
        <f t="shared" si="22"/>
        <v>0.17201891130995708</v>
      </c>
      <c r="S531" s="52">
        <v>80284</v>
      </c>
      <c r="T531" s="52">
        <v>40142</v>
      </c>
      <c r="U531" s="52">
        <v>0</v>
      </c>
      <c r="V531" s="52">
        <v>0</v>
      </c>
      <c r="W531" s="52">
        <v>0</v>
      </c>
      <c r="X531" s="52">
        <f t="shared" si="23"/>
        <v>240852.00000000003</v>
      </c>
      <c r="Y531" s="52">
        <v>459222.81999999995</v>
      </c>
      <c r="Z531" s="52">
        <v>700074.19</v>
      </c>
      <c r="AA531" s="7" t="s">
        <v>3280</v>
      </c>
      <c r="AB531" s="8"/>
    </row>
    <row r="532" spans="1:28" ht="409.5" x14ac:dyDescent="0.25">
      <c r="A532" s="7" t="s">
        <v>28</v>
      </c>
      <c r="B532" s="19" t="s">
        <v>38</v>
      </c>
      <c r="C532" s="20" t="s">
        <v>3281</v>
      </c>
      <c r="D532" s="20" t="s">
        <v>3281</v>
      </c>
      <c r="E532" s="19" t="s">
        <v>3282</v>
      </c>
      <c r="F532" s="21" t="s">
        <v>41</v>
      </c>
      <c r="G532" s="8" t="s">
        <v>32</v>
      </c>
      <c r="H532" s="19" t="s">
        <v>19</v>
      </c>
      <c r="I532" s="7" t="s">
        <v>3283</v>
      </c>
      <c r="J532" s="19" t="s">
        <v>115</v>
      </c>
      <c r="K532" s="9" t="s">
        <v>3284</v>
      </c>
      <c r="L532" s="60" t="s">
        <v>3285</v>
      </c>
      <c r="M532" s="22">
        <v>39756</v>
      </c>
      <c r="N532" s="22">
        <v>40269</v>
      </c>
      <c r="O532" s="13">
        <v>42621</v>
      </c>
      <c r="P532" s="22">
        <v>39968</v>
      </c>
      <c r="Q532" s="52">
        <v>118288.55</v>
      </c>
      <c r="R532" s="25">
        <f t="shared" si="22"/>
        <v>0.17500007027310202</v>
      </c>
      <c r="S532" s="52">
        <v>78859.070000000036</v>
      </c>
      <c r="T532" s="52">
        <v>39429.439999999995</v>
      </c>
      <c r="U532" s="52">
        <v>0</v>
      </c>
      <c r="V532" s="52">
        <v>0</v>
      </c>
      <c r="W532" s="52">
        <v>0</v>
      </c>
      <c r="X532" s="52">
        <f t="shared" si="23"/>
        <v>236577.06000000006</v>
      </c>
      <c r="Y532" s="52">
        <v>439357.35</v>
      </c>
      <c r="Z532" s="52">
        <v>675934.29999999993</v>
      </c>
      <c r="AA532" s="7" t="s">
        <v>3286</v>
      </c>
      <c r="AB532" s="8"/>
    </row>
    <row r="533" spans="1:28" ht="409.5" x14ac:dyDescent="0.25">
      <c r="A533" s="18" t="s">
        <v>28</v>
      </c>
      <c r="B533" s="19" t="s">
        <v>38</v>
      </c>
      <c r="C533" s="20" t="s">
        <v>3287</v>
      </c>
      <c r="D533" s="20" t="s">
        <v>3288</v>
      </c>
      <c r="E533" s="19" t="s">
        <v>3289</v>
      </c>
      <c r="F533" s="21" t="s">
        <v>41</v>
      </c>
      <c r="G533" s="7" t="s">
        <v>32</v>
      </c>
      <c r="H533" s="19" t="s">
        <v>19</v>
      </c>
      <c r="I533" s="7" t="s">
        <v>2169</v>
      </c>
      <c r="J533" s="19" t="s">
        <v>258</v>
      </c>
      <c r="K533" s="9" t="s">
        <v>2170</v>
      </c>
      <c r="L533" s="60" t="s">
        <v>3290</v>
      </c>
      <c r="M533" s="22">
        <v>39797</v>
      </c>
      <c r="N533" s="22">
        <v>41258</v>
      </c>
      <c r="O533" s="13">
        <v>42621</v>
      </c>
      <c r="P533" s="22">
        <v>40057</v>
      </c>
      <c r="Q533" s="52">
        <v>124999.99999999999</v>
      </c>
      <c r="R533" s="25">
        <f t="shared" si="22"/>
        <v>0.17500000104999996</v>
      </c>
      <c r="S533" s="52">
        <v>83333.330000000016</v>
      </c>
      <c r="T533" s="52">
        <v>41666.67</v>
      </c>
      <c r="U533" s="52">
        <v>0</v>
      </c>
      <c r="V533" s="52">
        <v>0</v>
      </c>
      <c r="W533" s="52">
        <v>0</v>
      </c>
      <c r="X533" s="52">
        <f t="shared" si="23"/>
        <v>250000</v>
      </c>
      <c r="Y533" s="52">
        <v>553415.61999999988</v>
      </c>
      <c r="Z533" s="52">
        <v>714285.71000000008</v>
      </c>
      <c r="AA533" s="7" t="s">
        <v>3291</v>
      </c>
      <c r="AB533" s="8"/>
    </row>
    <row r="534" spans="1:28" ht="409.5" x14ac:dyDescent="0.25">
      <c r="A534" s="7" t="s">
        <v>28</v>
      </c>
      <c r="B534" s="19" t="s">
        <v>38</v>
      </c>
      <c r="C534" s="20" t="s">
        <v>3292</v>
      </c>
      <c r="D534" s="30" t="s">
        <v>3293</v>
      </c>
      <c r="E534" s="19" t="s">
        <v>3294</v>
      </c>
      <c r="F534" s="21" t="s">
        <v>41</v>
      </c>
      <c r="G534" s="8" t="s">
        <v>32</v>
      </c>
      <c r="H534" s="19" t="s">
        <v>19</v>
      </c>
      <c r="I534" s="31" t="s">
        <v>3295</v>
      </c>
      <c r="J534" s="19" t="s">
        <v>146</v>
      </c>
      <c r="K534" s="9" t="s">
        <v>41</v>
      </c>
      <c r="L534" s="60" t="s">
        <v>3296</v>
      </c>
      <c r="M534" s="22">
        <v>39904</v>
      </c>
      <c r="N534" s="22">
        <v>40756</v>
      </c>
      <c r="O534" s="13">
        <v>42621</v>
      </c>
      <c r="P534" s="22">
        <v>40259</v>
      </c>
      <c r="Q534" s="52">
        <v>485781.5</v>
      </c>
      <c r="R534" s="25">
        <f t="shared" si="22"/>
        <v>0.25000000000000011</v>
      </c>
      <c r="S534" s="52">
        <v>323854.98</v>
      </c>
      <c r="T534" s="52">
        <v>161926.51999999999</v>
      </c>
      <c r="U534" s="52">
        <v>0</v>
      </c>
      <c r="V534" s="52">
        <v>0</v>
      </c>
      <c r="W534" s="52">
        <v>0</v>
      </c>
      <c r="X534" s="52">
        <f t="shared" si="23"/>
        <v>971563</v>
      </c>
      <c r="Y534" s="52">
        <v>1047585.5299999998</v>
      </c>
      <c r="Z534" s="52">
        <v>1943125.9999999993</v>
      </c>
      <c r="AA534" s="7" t="s">
        <v>3297</v>
      </c>
      <c r="AB534" s="8"/>
    </row>
    <row r="535" spans="1:28" ht="409.5" x14ac:dyDescent="0.25">
      <c r="A535" s="18" t="s">
        <v>28</v>
      </c>
      <c r="B535" s="19" t="s">
        <v>38</v>
      </c>
      <c r="C535" s="20" t="s">
        <v>3298</v>
      </c>
      <c r="D535" s="30" t="s">
        <v>3299</v>
      </c>
      <c r="E535" s="19" t="s">
        <v>256</v>
      </c>
      <c r="F535" s="21" t="s">
        <v>41</v>
      </c>
      <c r="G535" s="7" t="s">
        <v>32</v>
      </c>
      <c r="H535" s="19" t="s">
        <v>19</v>
      </c>
      <c r="I535" s="7" t="s">
        <v>3300</v>
      </c>
      <c r="J535" s="19" t="s">
        <v>258</v>
      </c>
      <c r="K535" s="8" t="s">
        <v>3301</v>
      </c>
      <c r="L535" s="60" t="s">
        <v>3302</v>
      </c>
      <c r="M535" s="22">
        <v>39805</v>
      </c>
      <c r="N535" s="22">
        <v>41639</v>
      </c>
      <c r="O535" s="13">
        <v>42621</v>
      </c>
      <c r="P535" s="22">
        <v>40077</v>
      </c>
      <c r="Q535" s="52">
        <v>125000.00000000003</v>
      </c>
      <c r="R535" s="25">
        <f t="shared" si="22"/>
        <v>0.1678016929794712</v>
      </c>
      <c r="S535" s="52">
        <v>83333.33</v>
      </c>
      <c r="T535" s="52">
        <v>41666.67</v>
      </c>
      <c r="U535" s="52">
        <v>0</v>
      </c>
      <c r="V535" s="52">
        <v>0</v>
      </c>
      <c r="W535" s="52">
        <v>0</v>
      </c>
      <c r="X535" s="52">
        <f t="shared" si="23"/>
        <v>250000</v>
      </c>
      <c r="Y535" s="52">
        <v>494926.88000000024</v>
      </c>
      <c r="Z535" s="52">
        <v>744926.92999999993</v>
      </c>
      <c r="AA535" s="7" t="s">
        <v>3303</v>
      </c>
      <c r="AB535" s="8"/>
    </row>
    <row r="536" spans="1:28" ht="225" x14ac:dyDescent="0.25">
      <c r="A536" s="7" t="s">
        <v>28</v>
      </c>
      <c r="B536" s="19" t="s">
        <v>38</v>
      </c>
      <c r="C536" s="20" t="s">
        <v>3304</v>
      </c>
      <c r="D536" s="30" t="s">
        <v>3305</v>
      </c>
      <c r="E536" s="19" t="s">
        <v>256</v>
      </c>
      <c r="F536" s="21" t="s">
        <v>41</v>
      </c>
      <c r="G536" s="8" t="s">
        <v>32</v>
      </c>
      <c r="H536" s="19" t="s">
        <v>19</v>
      </c>
      <c r="I536" s="7" t="s">
        <v>257</v>
      </c>
      <c r="J536" s="19" t="s">
        <v>258</v>
      </c>
      <c r="K536" s="36" t="s">
        <v>3301</v>
      </c>
      <c r="L536" s="8" t="s">
        <v>3306</v>
      </c>
      <c r="M536" s="22">
        <v>39805</v>
      </c>
      <c r="N536" s="22">
        <v>41639</v>
      </c>
      <c r="O536" s="13">
        <v>42621</v>
      </c>
      <c r="P536" s="22">
        <v>40077</v>
      </c>
      <c r="Q536" s="52">
        <v>30533.950000000026</v>
      </c>
      <c r="R536" s="25">
        <f t="shared" si="22"/>
        <v>0.17500007450726082</v>
      </c>
      <c r="S536" s="52">
        <v>20355.989999999972</v>
      </c>
      <c r="T536" s="52">
        <v>10177.919999999998</v>
      </c>
      <c r="U536" s="52">
        <v>0</v>
      </c>
      <c r="V536" s="52">
        <v>0</v>
      </c>
      <c r="W536" s="52">
        <v>0</v>
      </c>
      <c r="X536" s="52">
        <f t="shared" si="23"/>
        <v>61067.86</v>
      </c>
      <c r="Y536" s="52">
        <v>113411.79000000011</v>
      </c>
      <c r="Z536" s="52">
        <v>174479.6399999999</v>
      </c>
      <c r="AA536" s="7" t="s">
        <v>3307</v>
      </c>
      <c r="AB536" s="8"/>
    </row>
    <row r="537" spans="1:28" ht="180" x14ac:dyDescent="0.25">
      <c r="A537" s="18" t="s">
        <v>28</v>
      </c>
      <c r="B537" s="19" t="s">
        <v>110</v>
      </c>
      <c r="C537" s="20" t="s">
        <v>3308</v>
      </c>
      <c r="D537" s="30" t="s">
        <v>3309</v>
      </c>
      <c r="E537" s="19" t="s">
        <v>2972</v>
      </c>
      <c r="F537" s="21" t="s">
        <v>41</v>
      </c>
      <c r="G537" s="7" t="s">
        <v>32</v>
      </c>
      <c r="H537" s="19" t="s">
        <v>21</v>
      </c>
      <c r="I537" s="7" t="s">
        <v>2973</v>
      </c>
      <c r="J537" s="19" t="s">
        <v>43</v>
      </c>
      <c r="K537" s="9" t="s">
        <v>2974</v>
      </c>
      <c r="L537" s="8" t="s">
        <v>3310</v>
      </c>
      <c r="M537" s="22">
        <v>39934</v>
      </c>
      <c r="N537" s="22">
        <v>41274</v>
      </c>
      <c r="O537" s="13">
        <v>42621</v>
      </c>
      <c r="P537" s="22">
        <v>40682</v>
      </c>
      <c r="Q537" s="53">
        <v>103735.30000000003</v>
      </c>
      <c r="R537" s="25">
        <f t="shared" si="22"/>
        <v>0.1121647113614096</v>
      </c>
      <c r="S537" s="52">
        <v>0</v>
      </c>
      <c r="T537" s="52">
        <v>0</v>
      </c>
      <c r="U537" s="52">
        <v>0</v>
      </c>
      <c r="V537" s="52">
        <v>0</v>
      </c>
      <c r="W537" s="52">
        <v>821112.61999999976</v>
      </c>
      <c r="X537" s="52">
        <f t="shared" si="23"/>
        <v>924847.91999999981</v>
      </c>
      <c r="Y537" s="52">
        <v>0</v>
      </c>
      <c r="Z537" s="52">
        <v>924847.91999999993</v>
      </c>
      <c r="AA537" s="7" t="s">
        <v>3311</v>
      </c>
      <c r="AB537" s="8"/>
    </row>
    <row r="538" spans="1:28" ht="360" x14ac:dyDescent="0.25">
      <c r="A538" s="7" t="s">
        <v>28</v>
      </c>
      <c r="B538" s="19" t="s">
        <v>38</v>
      </c>
      <c r="C538" s="20" t="s">
        <v>3312</v>
      </c>
      <c r="D538" s="20" t="s">
        <v>3312</v>
      </c>
      <c r="E538" s="19" t="s">
        <v>3313</v>
      </c>
      <c r="F538" s="21" t="s">
        <v>41</v>
      </c>
      <c r="G538" s="8" t="s">
        <v>32</v>
      </c>
      <c r="H538" s="19" t="s">
        <v>21</v>
      </c>
      <c r="I538" s="31" t="s">
        <v>3314</v>
      </c>
      <c r="J538" s="19" t="s">
        <v>43</v>
      </c>
      <c r="K538" s="9" t="s">
        <v>41</v>
      </c>
      <c r="L538" s="60" t="s">
        <v>3315</v>
      </c>
      <c r="M538" s="22">
        <v>39822</v>
      </c>
      <c r="N538" s="22">
        <v>40512</v>
      </c>
      <c r="O538" s="13">
        <v>42621</v>
      </c>
      <c r="P538" s="22">
        <v>39939</v>
      </c>
      <c r="Q538" s="52">
        <v>9102.159999999998</v>
      </c>
      <c r="R538" s="55">
        <f t="shared" si="22"/>
        <v>0.17500004325897336</v>
      </c>
      <c r="S538" s="52">
        <v>6068.09</v>
      </c>
      <c r="T538" s="52">
        <v>0</v>
      </c>
      <c r="U538" s="52">
        <v>0</v>
      </c>
      <c r="V538" s="52">
        <v>3034.04</v>
      </c>
      <c r="W538" s="52">
        <v>0</v>
      </c>
      <c r="X538" s="52">
        <f t="shared" si="23"/>
        <v>18204.289999999997</v>
      </c>
      <c r="Y538" s="52">
        <v>33808.01</v>
      </c>
      <c r="Z538" s="52">
        <v>52012.33</v>
      </c>
      <c r="AA538" s="7" t="s">
        <v>3316</v>
      </c>
      <c r="AB538" s="8"/>
    </row>
    <row r="539" spans="1:28" ht="409.5" x14ac:dyDescent="0.25">
      <c r="A539" s="18" t="s">
        <v>28</v>
      </c>
      <c r="B539" s="19" t="s">
        <v>38</v>
      </c>
      <c r="C539" s="20" t="s">
        <v>3317</v>
      </c>
      <c r="D539" s="30" t="s">
        <v>3318</v>
      </c>
      <c r="E539" s="19" t="s">
        <v>3319</v>
      </c>
      <c r="F539" s="21" t="s">
        <v>41</v>
      </c>
      <c r="G539" s="7" t="s">
        <v>32</v>
      </c>
      <c r="H539" s="19" t="s">
        <v>19</v>
      </c>
      <c r="I539" s="7" t="s">
        <v>3320</v>
      </c>
      <c r="J539" s="19" t="s">
        <v>578</v>
      </c>
      <c r="K539" s="9" t="s">
        <v>41</v>
      </c>
      <c r="L539" s="60" t="s">
        <v>3321</v>
      </c>
      <c r="M539" s="22">
        <v>39833</v>
      </c>
      <c r="N539" s="22">
        <v>42369</v>
      </c>
      <c r="O539" s="13">
        <v>42621</v>
      </c>
      <c r="P539" s="22">
        <v>40080</v>
      </c>
      <c r="Q539" s="52">
        <v>16953.050000000003</v>
      </c>
      <c r="R539" s="25">
        <f t="shared" si="22"/>
        <v>0.17500027355002487</v>
      </c>
      <c r="S539" s="52">
        <v>11301.989999999996</v>
      </c>
      <c r="T539" s="52">
        <v>5651.0399999999981</v>
      </c>
      <c r="U539" s="52">
        <v>0</v>
      </c>
      <c r="V539" s="52">
        <v>0</v>
      </c>
      <c r="W539" s="52">
        <v>0</v>
      </c>
      <c r="X539" s="52">
        <f t="shared" si="23"/>
        <v>33906.080000000002</v>
      </c>
      <c r="Y539" s="52">
        <v>63028.099999999991</v>
      </c>
      <c r="Z539" s="52">
        <v>96874.420000000013</v>
      </c>
      <c r="AA539" s="7" t="s">
        <v>3322</v>
      </c>
      <c r="AB539" s="8"/>
    </row>
    <row r="540" spans="1:28" ht="409.5" x14ac:dyDescent="0.25">
      <c r="A540" s="7" t="s">
        <v>28</v>
      </c>
      <c r="B540" s="19" t="s">
        <v>38</v>
      </c>
      <c r="C540" s="20" t="s">
        <v>3323</v>
      </c>
      <c r="D540" s="30" t="s">
        <v>3324</v>
      </c>
      <c r="E540" s="19" t="s">
        <v>3325</v>
      </c>
      <c r="F540" s="21" t="s">
        <v>41</v>
      </c>
      <c r="G540" s="8" t="s">
        <v>32</v>
      </c>
      <c r="H540" s="19" t="s">
        <v>19</v>
      </c>
      <c r="I540" s="31" t="s">
        <v>3326</v>
      </c>
      <c r="J540" s="19" t="s">
        <v>3327</v>
      </c>
      <c r="K540" s="9" t="s">
        <v>41</v>
      </c>
      <c r="L540" s="60" t="s">
        <v>3328</v>
      </c>
      <c r="M540" s="22">
        <v>39646</v>
      </c>
      <c r="N540" s="22">
        <v>40908</v>
      </c>
      <c r="O540" s="13">
        <v>42621</v>
      </c>
      <c r="P540" s="22">
        <v>39968</v>
      </c>
      <c r="Q540" s="52">
        <v>138974.66000000003</v>
      </c>
      <c r="R540" s="25">
        <f t="shared" si="22"/>
        <v>0.23763137020130734</v>
      </c>
      <c r="S540" s="52">
        <v>92650.439999999944</v>
      </c>
      <c r="T540" s="52">
        <v>46325.289999999994</v>
      </c>
      <c r="U540" s="52">
        <v>0</v>
      </c>
      <c r="V540" s="52">
        <v>0</v>
      </c>
      <c r="W540" s="52">
        <v>0</v>
      </c>
      <c r="X540" s="52">
        <f t="shared" si="23"/>
        <v>277950.38999999996</v>
      </c>
      <c r="Y540" s="52">
        <v>306882.77000000019</v>
      </c>
      <c r="Z540" s="52">
        <v>584832.96999999986</v>
      </c>
      <c r="AA540" s="7" t="s">
        <v>3329</v>
      </c>
      <c r="AB540" s="8"/>
    </row>
    <row r="541" spans="1:28" ht="409.5" x14ac:dyDescent="0.25">
      <c r="A541" s="18" t="s">
        <v>28</v>
      </c>
      <c r="B541" s="19" t="s">
        <v>38</v>
      </c>
      <c r="C541" s="20" t="s">
        <v>3330</v>
      </c>
      <c r="D541" s="30" t="s">
        <v>3331</v>
      </c>
      <c r="E541" s="19" t="s">
        <v>3332</v>
      </c>
      <c r="F541" s="21" t="s">
        <v>41</v>
      </c>
      <c r="G541" s="7" t="s">
        <v>32</v>
      </c>
      <c r="H541" s="19" t="s">
        <v>19</v>
      </c>
      <c r="I541" s="7" t="s">
        <v>3333</v>
      </c>
      <c r="J541" s="19" t="s">
        <v>449</v>
      </c>
      <c r="K541" s="9" t="s">
        <v>3334</v>
      </c>
      <c r="L541" s="60" t="s">
        <v>3335</v>
      </c>
      <c r="M541" s="22">
        <v>39918</v>
      </c>
      <c r="N541" s="22">
        <v>40283</v>
      </c>
      <c r="O541" s="13">
        <v>42621</v>
      </c>
      <c r="P541" s="22">
        <v>40136</v>
      </c>
      <c r="Q541" s="52">
        <v>125000</v>
      </c>
      <c r="R541" s="25">
        <f t="shared" ref="R541:R575" si="24">(Q541/Z541)</f>
        <v>0.16925915727246751</v>
      </c>
      <c r="S541" s="52">
        <v>83333.33</v>
      </c>
      <c r="T541" s="52">
        <v>41666.670000000006</v>
      </c>
      <c r="U541" s="52">
        <v>0</v>
      </c>
      <c r="V541" s="52">
        <v>0</v>
      </c>
      <c r="W541" s="52">
        <v>0</v>
      </c>
      <c r="X541" s="52">
        <f t="shared" si="23"/>
        <v>250000.00000000003</v>
      </c>
      <c r="Y541" s="52">
        <v>488512.48000000004</v>
      </c>
      <c r="Z541" s="52">
        <v>738512.47999999986</v>
      </c>
      <c r="AA541" s="7" t="s">
        <v>3336</v>
      </c>
      <c r="AB541" s="8"/>
    </row>
    <row r="542" spans="1:28" ht="300" x14ac:dyDescent="0.25">
      <c r="A542" s="7" t="s">
        <v>28</v>
      </c>
      <c r="B542" s="19" t="s">
        <v>38</v>
      </c>
      <c r="C542" s="20" t="s">
        <v>3337</v>
      </c>
      <c r="D542" s="20" t="s">
        <v>3337</v>
      </c>
      <c r="E542" s="19" t="s">
        <v>3338</v>
      </c>
      <c r="F542" s="21" t="s">
        <v>41</v>
      </c>
      <c r="G542" s="8" t="s">
        <v>32</v>
      </c>
      <c r="H542" s="19" t="s">
        <v>19</v>
      </c>
      <c r="I542" s="7" t="s">
        <v>3339</v>
      </c>
      <c r="J542" s="19" t="s">
        <v>146</v>
      </c>
      <c r="K542" s="9" t="s">
        <v>3340</v>
      </c>
      <c r="L542" s="8" t="s">
        <v>3341</v>
      </c>
      <c r="M542" s="22">
        <v>39820</v>
      </c>
      <c r="N542" s="22">
        <v>41973</v>
      </c>
      <c r="O542" s="13">
        <v>42621</v>
      </c>
      <c r="P542" s="22">
        <v>40219</v>
      </c>
      <c r="Q542" s="52">
        <v>9227.239999999998</v>
      </c>
      <c r="R542" s="25">
        <f t="shared" si="24"/>
        <v>0.25000508017050943</v>
      </c>
      <c r="S542" s="52">
        <v>6151.4699999999993</v>
      </c>
      <c r="T542" s="52">
        <v>3075.63</v>
      </c>
      <c r="U542" s="52">
        <v>0</v>
      </c>
      <c r="V542" s="52">
        <v>0</v>
      </c>
      <c r="W542" s="52">
        <v>0</v>
      </c>
      <c r="X542" s="52">
        <f t="shared" si="23"/>
        <v>18454.339999999997</v>
      </c>
      <c r="Y542" s="52">
        <v>18454.300000000003</v>
      </c>
      <c r="Z542" s="52">
        <v>36908.21</v>
      </c>
      <c r="AA542" s="7" t="s">
        <v>3342</v>
      </c>
      <c r="AB542" s="8"/>
    </row>
    <row r="543" spans="1:28" ht="105" x14ac:dyDescent="0.25">
      <c r="A543" s="18" t="s">
        <v>28</v>
      </c>
      <c r="B543" s="19" t="s">
        <v>110</v>
      </c>
      <c r="C543" s="20" t="s">
        <v>3343</v>
      </c>
      <c r="D543" s="30" t="s">
        <v>3344</v>
      </c>
      <c r="E543" s="19" t="s">
        <v>138</v>
      </c>
      <c r="F543" s="21" t="s">
        <v>41</v>
      </c>
      <c r="G543" s="7" t="s">
        <v>32</v>
      </c>
      <c r="H543" s="19" t="s">
        <v>19</v>
      </c>
      <c r="I543" s="7" t="s">
        <v>139</v>
      </c>
      <c r="J543" s="19" t="s">
        <v>53</v>
      </c>
      <c r="K543" s="9" t="s">
        <v>3345</v>
      </c>
      <c r="L543" s="8" t="s">
        <v>3343</v>
      </c>
      <c r="M543" s="22">
        <v>39930</v>
      </c>
      <c r="N543" s="22">
        <v>41820</v>
      </c>
      <c r="O543" s="13">
        <v>42621</v>
      </c>
      <c r="P543" s="22">
        <v>40130</v>
      </c>
      <c r="Q543" s="52">
        <v>1250081.3900000001</v>
      </c>
      <c r="R543" s="25">
        <f t="shared" si="24"/>
        <v>0.3999999916805419</v>
      </c>
      <c r="S543" s="26">
        <v>0</v>
      </c>
      <c r="T543" s="26">
        <v>0</v>
      </c>
      <c r="U543" s="26">
        <v>0</v>
      </c>
      <c r="V543" s="26">
        <v>0</v>
      </c>
      <c r="W543" s="52">
        <v>1875122.15</v>
      </c>
      <c r="X543" s="52">
        <f t="shared" si="23"/>
        <v>3125203.54</v>
      </c>
      <c r="Y543" s="26">
        <v>0</v>
      </c>
      <c r="Z543" s="52">
        <v>3125203.54</v>
      </c>
      <c r="AA543" s="7" t="s">
        <v>3346</v>
      </c>
      <c r="AB543" s="8"/>
    </row>
    <row r="544" spans="1:28" ht="315" x14ac:dyDescent="0.25">
      <c r="A544" s="7" t="s">
        <v>28</v>
      </c>
      <c r="B544" s="19" t="s">
        <v>38</v>
      </c>
      <c r="C544" s="20" t="s">
        <v>3347</v>
      </c>
      <c r="D544" s="30" t="s">
        <v>3348</v>
      </c>
      <c r="E544" s="19" t="s">
        <v>3349</v>
      </c>
      <c r="F544" s="21" t="s">
        <v>41</v>
      </c>
      <c r="G544" s="8" t="s">
        <v>32</v>
      </c>
      <c r="H544" s="19" t="s">
        <v>21</v>
      </c>
      <c r="I544" s="7" t="s">
        <v>3350</v>
      </c>
      <c r="J544" s="19" t="s">
        <v>153</v>
      </c>
      <c r="K544" s="9" t="s">
        <v>41</v>
      </c>
      <c r="L544" s="60" t="s">
        <v>3351</v>
      </c>
      <c r="M544" s="22">
        <v>39707</v>
      </c>
      <c r="N544" s="22">
        <v>40466</v>
      </c>
      <c r="O544" s="13">
        <v>42621</v>
      </c>
      <c r="P544" s="22">
        <v>39905</v>
      </c>
      <c r="Q544" s="52">
        <v>42534.30000000001</v>
      </c>
      <c r="R544" s="25">
        <f t="shared" si="24"/>
        <v>0.17500005245767933</v>
      </c>
      <c r="S544" s="52">
        <v>28356.15</v>
      </c>
      <c r="T544" s="52">
        <v>0</v>
      </c>
      <c r="U544" s="52">
        <v>0</v>
      </c>
      <c r="V544" s="52">
        <v>14178.060000000001</v>
      </c>
      <c r="W544" s="52">
        <v>0</v>
      </c>
      <c r="X544" s="52">
        <f t="shared" si="23"/>
        <v>85068.510000000009</v>
      </c>
      <c r="Y544" s="52">
        <v>157984.56</v>
      </c>
      <c r="Z544" s="52">
        <v>243053.07</v>
      </c>
      <c r="AA544" s="7" t="s">
        <v>3352</v>
      </c>
      <c r="AB544" s="8"/>
    </row>
    <row r="545" spans="1:28" ht="409.5" x14ac:dyDescent="0.25">
      <c r="A545" s="18" t="s">
        <v>28</v>
      </c>
      <c r="B545" s="19" t="s">
        <v>38</v>
      </c>
      <c r="C545" s="20" t="s">
        <v>3353</v>
      </c>
      <c r="D545" s="30" t="s">
        <v>3354</v>
      </c>
      <c r="E545" s="19" t="s">
        <v>3355</v>
      </c>
      <c r="F545" s="21" t="s">
        <v>41</v>
      </c>
      <c r="G545" s="7" t="s">
        <v>32</v>
      </c>
      <c r="H545" s="19" t="s">
        <v>21</v>
      </c>
      <c r="I545" s="7" t="s">
        <v>3356</v>
      </c>
      <c r="J545" s="19" t="s">
        <v>43</v>
      </c>
      <c r="K545" s="9" t="s">
        <v>3357</v>
      </c>
      <c r="L545" s="60" t="s">
        <v>3358</v>
      </c>
      <c r="M545" s="22">
        <v>39918</v>
      </c>
      <c r="N545" s="22">
        <v>42369</v>
      </c>
      <c r="O545" s="13">
        <v>42621</v>
      </c>
      <c r="P545" s="22">
        <v>40091</v>
      </c>
      <c r="Q545" s="52">
        <v>5000000</v>
      </c>
      <c r="R545" s="25">
        <f t="shared" si="24"/>
        <v>0.29322264908650192</v>
      </c>
      <c r="S545" s="52">
        <v>2000000</v>
      </c>
      <c r="T545" s="52">
        <v>0</v>
      </c>
      <c r="U545" s="52">
        <v>0</v>
      </c>
      <c r="V545" s="52">
        <v>1000000.0000000002</v>
      </c>
      <c r="W545" s="52">
        <v>9051894.6400000006</v>
      </c>
      <c r="X545" s="52">
        <f t="shared" si="23"/>
        <v>17051894.640000001</v>
      </c>
      <c r="Y545" s="52">
        <v>0</v>
      </c>
      <c r="Z545" s="52">
        <v>17051888.780000001</v>
      </c>
      <c r="AA545" s="7" t="s">
        <v>3359</v>
      </c>
      <c r="AB545" s="8"/>
    </row>
    <row r="546" spans="1:28" ht="409.5" x14ac:dyDescent="0.25">
      <c r="A546" s="7" t="s">
        <v>28</v>
      </c>
      <c r="B546" s="19" t="s">
        <v>38</v>
      </c>
      <c r="C546" s="20" t="s">
        <v>3360</v>
      </c>
      <c r="D546" s="30" t="s">
        <v>3360</v>
      </c>
      <c r="E546" s="19" t="s">
        <v>3361</v>
      </c>
      <c r="F546" s="21" t="s">
        <v>41</v>
      </c>
      <c r="G546" s="8" t="s">
        <v>32</v>
      </c>
      <c r="H546" s="19" t="s">
        <v>21</v>
      </c>
      <c r="I546" s="7" t="s">
        <v>3362</v>
      </c>
      <c r="J546" s="19" t="s">
        <v>2928</v>
      </c>
      <c r="K546" s="9" t="s">
        <v>41</v>
      </c>
      <c r="L546" s="60" t="s">
        <v>3363</v>
      </c>
      <c r="M546" s="22">
        <v>39811</v>
      </c>
      <c r="N546" s="22">
        <v>41334</v>
      </c>
      <c r="O546" s="13">
        <v>42621</v>
      </c>
      <c r="P546" s="22">
        <v>40325</v>
      </c>
      <c r="Q546" s="52">
        <v>1496245.9699999997</v>
      </c>
      <c r="R546" s="25">
        <f t="shared" si="24"/>
        <v>0.39999995134490385</v>
      </c>
      <c r="S546" s="52">
        <v>631477.66000000015</v>
      </c>
      <c r="T546" s="52">
        <v>0</v>
      </c>
      <c r="U546" s="52">
        <v>0</v>
      </c>
      <c r="V546" s="52">
        <v>315738.94999999995</v>
      </c>
      <c r="W546" s="52">
        <v>753377.5</v>
      </c>
      <c r="X546" s="52">
        <f t="shared" si="23"/>
        <v>3196840.08</v>
      </c>
      <c r="Y546" s="52">
        <v>543776.56000000029</v>
      </c>
      <c r="Z546" s="52">
        <v>3740615.3800000018</v>
      </c>
      <c r="AA546" s="7" t="s">
        <v>3364</v>
      </c>
      <c r="AB546" s="8"/>
    </row>
    <row r="547" spans="1:28" ht="195" x14ac:dyDescent="0.25">
      <c r="A547" s="18" t="s">
        <v>28</v>
      </c>
      <c r="B547" s="19" t="s">
        <v>83</v>
      </c>
      <c r="C547" s="20" t="s">
        <v>3365</v>
      </c>
      <c r="D547" s="30" t="s">
        <v>3366</v>
      </c>
      <c r="E547" s="19" t="s">
        <v>3367</v>
      </c>
      <c r="F547" s="21" t="s">
        <v>41</v>
      </c>
      <c r="G547" s="7" t="s">
        <v>32</v>
      </c>
      <c r="H547" s="19" t="s">
        <v>19</v>
      </c>
      <c r="I547" s="7" t="s">
        <v>3368</v>
      </c>
      <c r="J547" s="19" t="s">
        <v>115</v>
      </c>
      <c r="K547" s="9" t="s">
        <v>41</v>
      </c>
      <c r="L547" s="8" t="s">
        <v>3369</v>
      </c>
      <c r="M547" s="22">
        <v>39806</v>
      </c>
      <c r="N547" s="22">
        <v>40756</v>
      </c>
      <c r="O547" s="13">
        <v>42621</v>
      </c>
      <c r="P547" s="22">
        <v>39972</v>
      </c>
      <c r="Q547" s="52">
        <v>3532341.0000000009</v>
      </c>
      <c r="R547" s="25">
        <f t="shared" si="24"/>
        <v>0.25620577354746393</v>
      </c>
      <c r="S547" s="52">
        <v>0</v>
      </c>
      <c r="T547" s="52">
        <v>5319930</v>
      </c>
      <c r="U547" s="52">
        <v>0</v>
      </c>
      <c r="V547" s="52">
        <v>0</v>
      </c>
      <c r="W547" s="52">
        <v>0</v>
      </c>
      <c r="X547" s="52">
        <f t="shared" si="23"/>
        <v>8852271</v>
      </c>
      <c r="Y547" s="52">
        <v>4934853.7699999986</v>
      </c>
      <c r="Z547" s="52">
        <v>13787124.899999999</v>
      </c>
      <c r="AA547" s="7" t="s">
        <v>3370</v>
      </c>
      <c r="AB547" s="8"/>
    </row>
    <row r="548" spans="1:28" ht="409.5" x14ac:dyDescent="0.25">
      <c r="A548" s="7" t="s">
        <v>28</v>
      </c>
      <c r="B548" s="19" t="s">
        <v>38</v>
      </c>
      <c r="C548" s="20" t="s">
        <v>3371</v>
      </c>
      <c r="D548" s="20" t="s">
        <v>3371</v>
      </c>
      <c r="E548" s="19" t="s">
        <v>138</v>
      </c>
      <c r="F548" s="21" t="s">
        <v>41</v>
      </c>
      <c r="G548" s="8" t="s">
        <v>32</v>
      </c>
      <c r="H548" s="19" t="s">
        <v>19</v>
      </c>
      <c r="I548" s="7" t="s">
        <v>139</v>
      </c>
      <c r="J548" s="19" t="s">
        <v>53</v>
      </c>
      <c r="K548" s="9" t="s">
        <v>3345</v>
      </c>
      <c r="L548" s="60" t="s">
        <v>3372</v>
      </c>
      <c r="M548" s="22">
        <v>39716</v>
      </c>
      <c r="N548" s="22">
        <v>41518</v>
      </c>
      <c r="O548" s="13">
        <v>42621</v>
      </c>
      <c r="P548" s="22">
        <v>39875</v>
      </c>
      <c r="Q548" s="52">
        <v>870755.70000000007</v>
      </c>
      <c r="R548" s="25">
        <f t="shared" si="24"/>
        <v>0.39999999632503114</v>
      </c>
      <c r="S548" s="52">
        <v>435377.99</v>
      </c>
      <c r="T548" s="52">
        <v>217689.25000000006</v>
      </c>
      <c r="U548" s="52">
        <v>0</v>
      </c>
      <c r="V548" s="52">
        <v>0</v>
      </c>
      <c r="W548" s="52">
        <v>653067.19000000018</v>
      </c>
      <c r="X548" s="52">
        <f t="shared" si="23"/>
        <v>2176890.13</v>
      </c>
      <c r="Y548" s="52">
        <v>0</v>
      </c>
      <c r="Z548" s="52">
        <v>2176889.2700000009</v>
      </c>
      <c r="AA548" s="7" t="s">
        <v>3373</v>
      </c>
      <c r="AB548" s="8"/>
    </row>
    <row r="549" spans="1:28" ht="255" x14ac:dyDescent="0.25">
      <c r="A549" s="18" t="s">
        <v>28</v>
      </c>
      <c r="B549" s="19" t="s">
        <v>110</v>
      </c>
      <c r="C549" s="20" t="s">
        <v>3374</v>
      </c>
      <c r="D549" s="20" t="s">
        <v>3374</v>
      </c>
      <c r="E549" s="19" t="s">
        <v>3375</v>
      </c>
      <c r="F549" s="21" t="s">
        <v>41</v>
      </c>
      <c r="G549" s="7" t="s">
        <v>32</v>
      </c>
      <c r="H549" s="19" t="s">
        <v>21</v>
      </c>
      <c r="I549" s="7" t="s">
        <v>3376</v>
      </c>
      <c r="J549" s="19" t="s">
        <v>153</v>
      </c>
      <c r="K549" s="9" t="s">
        <v>3377</v>
      </c>
      <c r="L549" s="8" t="s">
        <v>3378</v>
      </c>
      <c r="M549" s="22">
        <v>40391</v>
      </c>
      <c r="N549" s="22">
        <v>42369</v>
      </c>
      <c r="O549" s="13">
        <v>42621</v>
      </c>
      <c r="P549" s="22">
        <v>40484</v>
      </c>
      <c r="Q549" s="52">
        <v>857531.66999999993</v>
      </c>
      <c r="R549" s="25">
        <f t="shared" si="24"/>
        <v>0.26845636917858401</v>
      </c>
      <c r="S549" s="52">
        <v>0</v>
      </c>
      <c r="T549" s="52">
        <v>0</v>
      </c>
      <c r="U549" s="52">
        <v>0</v>
      </c>
      <c r="V549" s="52">
        <v>0</v>
      </c>
      <c r="W549" s="52">
        <v>2336773.88</v>
      </c>
      <c r="X549" s="52">
        <f t="shared" si="23"/>
        <v>3194305.55</v>
      </c>
      <c r="Y549" s="52">
        <v>0</v>
      </c>
      <c r="Z549" s="52">
        <v>3194305.5500000003</v>
      </c>
      <c r="AA549" s="7" t="s">
        <v>3379</v>
      </c>
      <c r="AB549" s="8"/>
    </row>
    <row r="550" spans="1:28" ht="300" x14ac:dyDescent="0.25">
      <c r="A550" s="7" t="s">
        <v>28</v>
      </c>
      <c r="B550" s="19" t="s">
        <v>38</v>
      </c>
      <c r="C550" s="20" t="s">
        <v>3380</v>
      </c>
      <c r="D550" s="20" t="s">
        <v>3380</v>
      </c>
      <c r="E550" s="19" t="s">
        <v>3381</v>
      </c>
      <c r="F550" s="21" t="s">
        <v>41</v>
      </c>
      <c r="G550" s="8" t="s">
        <v>32</v>
      </c>
      <c r="H550" s="19" t="s">
        <v>20</v>
      </c>
      <c r="I550" s="7" t="s">
        <v>3382</v>
      </c>
      <c r="J550" s="19" t="s">
        <v>2079</v>
      </c>
      <c r="K550" s="9" t="s">
        <v>41</v>
      </c>
      <c r="L550" s="8" t="s">
        <v>3383</v>
      </c>
      <c r="M550" s="22">
        <v>40344</v>
      </c>
      <c r="N550" s="22">
        <v>40967</v>
      </c>
      <c r="O550" s="13">
        <v>42621</v>
      </c>
      <c r="P550" s="22">
        <v>40525</v>
      </c>
      <c r="Q550" s="53">
        <v>83136.000000000015</v>
      </c>
      <c r="R550" s="25">
        <f t="shared" si="24"/>
        <v>0.1749995790040921</v>
      </c>
      <c r="S550" s="52">
        <v>55424.000000000007</v>
      </c>
      <c r="T550" s="52">
        <v>0</v>
      </c>
      <c r="U550" s="52">
        <v>27712.000000000004</v>
      </c>
      <c r="V550" s="52">
        <v>0</v>
      </c>
      <c r="W550" s="52">
        <v>0</v>
      </c>
      <c r="X550" s="52">
        <f t="shared" si="23"/>
        <v>166272.00000000003</v>
      </c>
      <c r="Y550" s="52">
        <v>354851.8</v>
      </c>
      <c r="Z550" s="52">
        <v>475064</v>
      </c>
      <c r="AA550" s="7" t="s">
        <v>3384</v>
      </c>
      <c r="AB550" s="8"/>
    </row>
    <row r="551" spans="1:28" ht="409.5" x14ac:dyDescent="0.25">
      <c r="A551" s="18" t="s">
        <v>28</v>
      </c>
      <c r="B551" s="19" t="s">
        <v>83</v>
      </c>
      <c r="C551" s="20" t="s">
        <v>3385</v>
      </c>
      <c r="D551" s="30" t="s">
        <v>3386</v>
      </c>
      <c r="E551" s="19" t="s">
        <v>2972</v>
      </c>
      <c r="F551" s="21" t="s">
        <v>41</v>
      </c>
      <c r="G551" s="7" t="s">
        <v>32</v>
      </c>
      <c r="H551" s="19" t="s">
        <v>21</v>
      </c>
      <c r="I551" s="7" t="s">
        <v>2973</v>
      </c>
      <c r="J551" s="19" t="s">
        <v>43</v>
      </c>
      <c r="K551" s="9" t="s">
        <v>2974</v>
      </c>
      <c r="L551" s="60" t="s">
        <v>3387</v>
      </c>
      <c r="M551" s="22">
        <v>40129</v>
      </c>
      <c r="N551" s="22">
        <v>42369</v>
      </c>
      <c r="O551" s="13">
        <v>42621</v>
      </c>
      <c r="P551" s="22"/>
      <c r="Q551" s="26">
        <v>0</v>
      </c>
      <c r="R551" s="25" t="e">
        <f t="shared" si="24"/>
        <v>#DIV/0!</v>
      </c>
      <c r="S551" s="26">
        <v>0</v>
      </c>
      <c r="T551" s="26">
        <v>0</v>
      </c>
      <c r="U551" s="26">
        <v>0</v>
      </c>
      <c r="V551" s="26">
        <v>0</v>
      </c>
      <c r="W551" s="26">
        <v>0</v>
      </c>
      <c r="X551" s="26">
        <f t="shared" si="23"/>
        <v>0</v>
      </c>
      <c r="Y551" s="26">
        <v>0</v>
      </c>
      <c r="Z551" s="26">
        <v>0</v>
      </c>
      <c r="AA551" s="7" t="s">
        <v>3388</v>
      </c>
      <c r="AB551" s="8"/>
    </row>
    <row r="552" spans="1:28" ht="409.5" x14ac:dyDescent="0.25">
      <c r="A552" s="7" t="s">
        <v>28</v>
      </c>
      <c r="B552" s="19" t="s">
        <v>38</v>
      </c>
      <c r="C552" s="20" t="s">
        <v>3389</v>
      </c>
      <c r="D552" s="30" t="s">
        <v>3390</v>
      </c>
      <c r="E552" s="19" t="s">
        <v>721</v>
      </c>
      <c r="F552" s="21" t="s">
        <v>41</v>
      </c>
      <c r="G552" s="8" t="s">
        <v>32</v>
      </c>
      <c r="H552" s="19" t="s">
        <v>722</v>
      </c>
      <c r="I552" s="7" t="s">
        <v>723</v>
      </c>
      <c r="J552" s="19" t="s">
        <v>724</v>
      </c>
      <c r="K552" s="9" t="s">
        <v>725</v>
      </c>
      <c r="L552" s="60" t="s">
        <v>3391</v>
      </c>
      <c r="M552" s="22">
        <v>40330</v>
      </c>
      <c r="N552" s="22">
        <v>42369</v>
      </c>
      <c r="O552" s="13">
        <v>42621</v>
      </c>
      <c r="P552" s="22">
        <v>40448</v>
      </c>
      <c r="Q552" s="52">
        <v>1000000.0000000001</v>
      </c>
      <c r="R552" s="25">
        <f t="shared" si="24"/>
        <v>0.28738674602043146</v>
      </c>
      <c r="S552" s="52">
        <v>350000.00000000006</v>
      </c>
      <c r="T552" s="52">
        <v>0</v>
      </c>
      <c r="U552" s="52">
        <v>0</v>
      </c>
      <c r="V552" s="52">
        <v>0</v>
      </c>
      <c r="W552" s="52">
        <v>1600000.0000000002</v>
      </c>
      <c r="X552" s="52">
        <f t="shared" si="23"/>
        <v>2950000.0000000005</v>
      </c>
      <c r="Y552" s="52">
        <v>529631.59</v>
      </c>
      <c r="Z552" s="52">
        <v>3479631.59</v>
      </c>
      <c r="AA552" s="7" t="s">
        <v>3392</v>
      </c>
      <c r="AB552" s="8"/>
    </row>
    <row r="553" spans="1:28" ht="409.5" x14ac:dyDescent="0.25">
      <c r="A553" s="18" t="s">
        <v>28</v>
      </c>
      <c r="B553" s="19" t="s">
        <v>38</v>
      </c>
      <c r="C553" s="20" t="s">
        <v>3393</v>
      </c>
      <c r="D553" s="30" t="s">
        <v>3394</v>
      </c>
      <c r="E553" s="19" t="s">
        <v>2077</v>
      </c>
      <c r="F553" s="21" t="s">
        <v>41</v>
      </c>
      <c r="G553" s="7" t="s">
        <v>32</v>
      </c>
      <c r="H553" s="19" t="s">
        <v>20</v>
      </c>
      <c r="I553" s="7" t="s">
        <v>2078</v>
      </c>
      <c r="J553" s="19" t="s">
        <v>2079</v>
      </c>
      <c r="K553" s="9" t="s">
        <v>2080</v>
      </c>
      <c r="L553" s="60" t="s">
        <v>3395</v>
      </c>
      <c r="M553" s="22">
        <v>40544</v>
      </c>
      <c r="N553" s="22">
        <v>42369</v>
      </c>
      <c r="O553" s="13">
        <v>42621</v>
      </c>
      <c r="P553" s="22"/>
      <c r="Q553" s="52">
        <v>87839.34</v>
      </c>
      <c r="R553" s="25">
        <f t="shared" si="24"/>
        <v>0.39000013319776761</v>
      </c>
      <c r="S553" s="52">
        <v>49550.380000000005</v>
      </c>
      <c r="T553" s="52">
        <v>0</v>
      </c>
      <c r="U553" s="52">
        <v>85566.99</v>
      </c>
      <c r="V553" s="52">
        <v>0</v>
      </c>
      <c r="W553" s="52">
        <v>0</v>
      </c>
      <c r="X553" s="52">
        <f t="shared" si="23"/>
        <v>222956.71000000002</v>
      </c>
      <c r="Y553" s="52">
        <v>2272.2600000000002</v>
      </c>
      <c r="Z553" s="52">
        <v>225229</v>
      </c>
      <c r="AA553" s="7" t="s">
        <v>3396</v>
      </c>
      <c r="AB553" s="8"/>
    </row>
    <row r="554" spans="1:28" ht="150" x14ac:dyDescent="0.25">
      <c r="A554" s="7" t="s">
        <v>28</v>
      </c>
      <c r="B554" s="19" t="s">
        <v>38</v>
      </c>
      <c r="C554" s="20" t="s">
        <v>3397</v>
      </c>
      <c r="D554" s="30" t="s">
        <v>3398</v>
      </c>
      <c r="E554" s="19" t="s">
        <v>3399</v>
      </c>
      <c r="F554" s="21" t="s">
        <v>41</v>
      </c>
      <c r="G554" s="8" t="s">
        <v>32</v>
      </c>
      <c r="H554" s="19" t="s">
        <v>20</v>
      </c>
      <c r="I554" s="7" t="s">
        <v>3400</v>
      </c>
      <c r="J554" s="19" t="s">
        <v>2397</v>
      </c>
      <c r="K554" s="9" t="s">
        <v>3401</v>
      </c>
      <c r="L554" s="60"/>
      <c r="M554" s="22">
        <v>41030</v>
      </c>
      <c r="N554" s="22">
        <v>42369</v>
      </c>
      <c r="O554" s="13">
        <v>42621</v>
      </c>
      <c r="P554" s="22">
        <v>41291</v>
      </c>
      <c r="Q554" s="52">
        <v>26848.5</v>
      </c>
      <c r="R554" s="25">
        <f t="shared" si="24"/>
        <v>0.21101173400818946</v>
      </c>
      <c r="S554" s="52">
        <v>17899</v>
      </c>
      <c r="T554" s="52">
        <v>0</v>
      </c>
      <c r="U554" s="52">
        <v>8949.5</v>
      </c>
      <c r="V554" s="52">
        <v>0</v>
      </c>
      <c r="W554" s="52">
        <v>0</v>
      </c>
      <c r="X554" s="52">
        <f t="shared" si="23"/>
        <v>53697</v>
      </c>
      <c r="Y554" s="52">
        <v>73540</v>
      </c>
      <c r="Z554" s="52">
        <v>127237</v>
      </c>
      <c r="AA554" s="7" t="s">
        <v>3402</v>
      </c>
      <c r="AB554" s="8"/>
    </row>
    <row r="555" spans="1:28" ht="105" x14ac:dyDescent="0.25">
      <c r="A555" s="18" t="s">
        <v>28</v>
      </c>
      <c r="B555" s="19" t="s">
        <v>110</v>
      </c>
      <c r="C555" s="20" t="s">
        <v>3403</v>
      </c>
      <c r="D555" s="30" t="s">
        <v>3404</v>
      </c>
      <c r="E555" s="19" t="s">
        <v>158</v>
      </c>
      <c r="F555" s="21" t="s">
        <v>41</v>
      </c>
      <c r="G555" s="7" t="s">
        <v>32</v>
      </c>
      <c r="H555" s="19" t="s">
        <v>21</v>
      </c>
      <c r="I555" s="7" t="s">
        <v>3131</v>
      </c>
      <c r="J555" s="19" t="s">
        <v>160</v>
      </c>
      <c r="K555" s="9" t="s">
        <v>1624</v>
      </c>
      <c r="L555" s="7"/>
      <c r="M555" s="22">
        <v>40544</v>
      </c>
      <c r="N555" s="22">
        <v>42369</v>
      </c>
      <c r="O555" s="13">
        <v>42621</v>
      </c>
      <c r="P555" s="22">
        <v>41114</v>
      </c>
      <c r="Q555" s="53">
        <v>1578000</v>
      </c>
      <c r="R555" s="25">
        <f t="shared" si="24"/>
        <v>0.36658450473363619</v>
      </c>
      <c r="S555" s="52">
        <v>0</v>
      </c>
      <c r="T555" s="52">
        <v>0</v>
      </c>
      <c r="U555" s="52">
        <v>0</v>
      </c>
      <c r="V555" s="52">
        <v>0</v>
      </c>
      <c r="W555" s="52">
        <v>2726600.93</v>
      </c>
      <c r="X555" s="52">
        <f t="shared" si="23"/>
        <v>4304600.93</v>
      </c>
      <c r="Y555" s="52">
        <v>0</v>
      </c>
      <c r="Z555" s="52">
        <v>4304600.9300000006</v>
      </c>
      <c r="AA555" s="7" t="s">
        <v>3405</v>
      </c>
      <c r="AB555" s="8"/>
    </row>
    <row r="556" spans="1:28" ht="75" x14ac:dyDescent="0.25">
      <c r="A556" s="7" t="s">
        <v>28</v>
      </c>
      <c r="B556" s="19" t="s">
        <v>38</v>
      </c>
      <c r="C556" s="20" t="s">
        <v>3406</v>
      </c>
      <c r="D556" s="20" t="s">
        <v>3406</v>
      </c>
      <c r="E556" s="19" t="s">
        <v>396</v>
      </c>
      <c r="F556" s="21" t="s">
        <v>41</v>
      </c>
      <c r="G556" s="8" t="s">
        <v>32</v>
      </c>
      <c r="H556" s="19" t="s">
        <v>21</v>
      </c>
      <c r="I556" s="7" t="s">
        <v>397</v>
      </c>
      <c r="J556" s="19" t="s">
        <v>74</v>
      </c>
      <c r="K556" s="9" t="s">
        <v>398</v>
      </c>
      <c r="L556" s="7"/>
      <c r="M556" s="22">
        <v>41030</v>
      </c>
      <c r="N556" s="22">
        <v>42369</v>
      </c>
      <c r="O556" s="13">
        <v>42621</v>
      </c>
      <c r="P556" s="22">
        <v>41236</v>
      </c>
      <c r="Q556" s="52">
        <v>81941.759999999995</v>
      </c>
      <c r="R556" s="25">
        <f t="shared" si="24"/>
        <v>0.17500010037622712</v>
      </c>
      <c r="S556" s="52">
        <v>54627.849999999991</v>
      </c>
      <c r="T556" s="52">
        <v>0</v>
      </c>
      <c r="U556" s="52">
        <v>0</v>
      </c>
      <c r="V556" s="52">
        <v>27313.859999999997</v>
      </c>
      <c r="W556" s="52">
        <v>0</v>
      </c>
      <c r="X556" s="52">
        <f t="shared" si="23"/>
        <v>163883.46999999997</v>
      </c>
      <c r="Y556" s="52">
        <v>304354.97999999992</v>
      </c>
      <c r="Z556" s="52">
        <v>468238.3600000001</v>
      </c>
      <c r="AA556" s="7" t="s">
        <v>3407</v>
      </c>
      <c r="AB556" s="8"/>
    </row>
    <row r="557" spans="1:28" ht="210" x14ac:dyDescent="0.25">
      <c r="A557" s="18" t="s">
        <v>28</v>
      </c>
      <c r="B557" s="19" t="s">
        <v>38</v>
      </c>
      <c r="C557" s="20" t="s">
        <v>3408</v>
      </c>
      <c r="D557" s="30" t="s">
        <v>3409</v>
      </c>
      <c r="E557" s="19" t="s">
        <v>3410</v>
      </c>
      <c r="F557" s="21" t="s">
        <v>41</v>
      </c>
      <c r="G557" s="7" t="s">
        <v>32</v>
      </c>
      <c r="H557" s="19" t="s">
        <v>20</v>
      </c>
      <c r="I557" s="7" t="s">
        <v>3411</v>
      </c>
      <c r="J557" s="19" t="s">
        <v>3412</v>
      </c>
      <c r="K557" s="9" t="s">
        <v>3413</v>
      </c>
      <c r="L557" s="7"/>
      <c r="M557" s="22">
        <v>40909</v>
      </c>
      <c r="N557" s="22">
        <v>42338</v>
      </c>
      <c r="O557" s="13">
        <v>42621</v>
      </c>
      <c r="P557" s="22">
        <v>41234</v>
      </c>
      <c r="Q557" s="52">
        <v>36417.979999999996</v>
      </c>
      <c r="R557" s="25">
        <f t="shared" si="24"/>
        <v>0.17500027150092728</v>
      </c>
      <c r="S557" s="52">
        <v>24278.61</v>
      </c>
      <c r="T557" s="52">
        <v>0</v>
      </c>
      <c r="U557" s="52">
        <v>12139.340000000002</v>
      </c>
      <c r="V557" s="52">
        <v>0</v>
      </c>
      <c r="W557" s="52">
        <v>0</v>
      </c>
      <c r="X557" s="52">
        <f t="shared" si="23"/>
        <v>72835.929999999993</v>
      </c>
      <c r="Y557" s="52">
        <v>135266.60999999999</v>
      </c>
      <c r="Z557" s="52">
        <v>208102.41999999998</v>
      </c>
      <c r="AA557" s="7" t="s">
        <v>3414</v>
      </c>
      <c r="AB557" s="8"/>
    </row>
    <row r="558" spans="1:28" ht="135" x14ac:dyDescent="0.25">
      <c r="A558" s="7" t="s">
        <v>28</v>
      </c>
      <c r="B558" s="19" t="s">
        <v>38</v>
      </c>
      <c r="C558" s="20" t="s">
        <v>3415</v>
      </c>
      <c r="D558" s="30" t="s">
        <v>3416</v>
      </c>
      <c r="E558" s="19" t="s">
        <v>3417</v>
      </c>
      <c r="F558" s="21" t="s">
        <v>41</v>
      </c>
      <c r="G558" s="8" t="s">
        <v>32</v>
      </c>
      <c r="H558" s="19" t="s">
        <v>20</v>
      </c>
      <c r="I558" s="31" t="s">
        <v>3418</v>
      </c>
      <c r="J558" s="19" t="s">
        <v>122</v>
      </c>
      <c r="K558" s="9" t="s">
        <v>3419</v>
      </c>
      <c r="L558" s="7"/>
      <c r="M558" s="22">
        <v>40909</v>
      </c>
      <c r="N558" s="22">
        <v>42369</v>
      </c>
      <c r="O558" s="13">
        <v>42621</v>
      </c>
      <c r="P558" s="22">
        <v>41310</v>
      </c>
      <c r="Q558" s="52">
        <v>23129.430000000004</v>
      </c>
      <c r="R558" s="25">
        <f t="shared" si="24"/>
        <v>0.17500001513223762</v>
      </c>
      <c r="S558" s="52">
        <v>15419.630000000001</v>
      </c>
      <c r="T558" s="52">
        <v>0</v>
      </c>
      <c r="U558" s="52">
        <v>7709.8099999999995</v>
      </c>
      <c r="V558" s="52">
        <v>0</v>
      </c>
      <c r="W558" s="52">
        <v>0</v>
      </c>
      <c r="X558" s="52">
        <f t="shared" ref="X558:X575" si="25">SUM(Q558,S558,T558,U558,V558,W558)</f>
        <v>46258.87</v>
      </c>
      <c r="Y558" s="52">
        <v>85909.33</v>
      </c>
      <c r="Z558" s="52">
        <v>132168.16</v>
      </c>
      <c r="AA558" s="7" t="s">
        <v>3420</v>
      </c>
      <c r="AB558" s="8"/>
    </row>
    <row r="559" spans="1:28" ht="90" x14ac:dyDescent="0.25">
      <c r="A559" s="18" t="s">
        <v>28</v>
      </c>
      <c r="B559" s="19" t="s">
        <v>38</v>
      </c>
      <c r="C559" s="20" t="s">
        <v>3421</v>
      </c>
      <c r="D559" s="20" t="s">
        <v>3421</v>
      </c>
      <c r="E559" s="19" t="s">
        <v>3422</v>
      </c>
      <c r="F559" s="21" t="s">
        <v>41</v>
      </c>
      <c r="G559" s="7" t="s">
        <v>32</v>
      </c>
      <c r="H559" s="19" t="s">
        <v>19</v>
      </c>
      <c r="I559" s="7" t="s">
        <v>3423</v>
      </c>
      <c r="J559" s="19" t="s">
        <v>146</v>
      </c>
      <c r="K559" s="9" t="s">
        <v>3424</v>
      </c>
      <c r="L559" s="7"/>
      <c r="M559" s="22">
        <v>41426</v>
      </c>
      <c r="N559" s="22">
        <v>42004</v>
      </c>
      <c r="O559" s="13">
        <v>42621</v>
      </c>
      <c r="P559" s="22">
        <v>41576</v>
      </c>
      <c r="Q559" s="26">
        <v>0</v>
      </c>
      <c r="R559" s="25" t="e">
        <f t="shared" si="24"/>
        <v>#DIV/0!</v>
      </c>
      <c r="S559" s="26">
        <v>0</v>
      </c>
      <c r="T559" s="26">
        <v>0</v>
      </c>
      <c r="U559" s="26">
        <v>0</v>
      </c>
      <c r="V559" s="26">
        <v>0</v>
      </c>
      <c r="W559" s="26">
        <v>0</v>
      </c>
      <c r="X559" s="26">
        <f t="shared" si="25"/>
        <v>0</v>
      </c>
      <c r="Y559" s="26">
        <v>0</v>
      </c>
      <c r="Z559" s="26">
        <v>0</v>
      </c>
      <c r="AA559" s="7" t="s">
        <v>3425</v>
      </c>
      <c r="AB559" s="8"/>
    </row>
    <row r="560" spans="1:28" ht="210" x14ac:dyDescent="0.25">
      <c r="A560" s="7" t="s">
        <v>28</v>
      </c>
      <c r="B560" s="19" t="s">
        <v>38</v>
      </c>
      <c r="C560" s="20" t="s">
        <v>3426</v>
      </c>
      <c r="D560" s="20" t="s">
        <v>3426</v>
      </c>
      <c r="E560" s="19" t="s">
        <v>3427</v>
      </c>
      <c r="F560" s="21" t="s">
        <v>41</v>
      </c>
      <c r="G560" s="8" t="s">
        <v>32</v>
      </c>
      <c r="H560" s="19" t="s">
        <v>21</v>
      </c>
      <c r="I560" s="7" t="s">
        <v>3100</v>
      </c>
      <c r="J560" s="19" t="s">
        <v>166</v>
      </c>
      <c r="K560" s="9" t="s">
        <v>3428</v>
      </c>
      <c r="L560" s="7"/>
      <c r="M560" s="22">
        <v>41426</v>
      </c>
      <c r="N560" s="22">
        <v>42369</v>
      </c>
      <c r="O560" s="13">
        <v>42621</v>
      </c>
      <c r="P560" s="22">
        <v>41701</v>
      </c>
      <c r="Q560" s="52">
        <v>192424.36000000002</v>
      </c>
      <c r="R560" s="25">
        <f t="shared" si="24"/>
        <v>9.7300055432267413E-2</v>
      </c>
      <c r="S560" s="52">
        <v>390979.19</v>
      </c>
      <c r="T560" s="52">
        <v>0</v>
      </c>
      <c r="U560" s="52">
        <v>0</v>
      </c>
      <c r="V560" s="52">
        <v>0</v>
      </c>
      <c r="W560" s="52">
        <v>1394235.4</v>
      </c>
      <c r="X560" s="52">
        <f t="shared" si="25"/>
        <v>1977638.95</v>
      </c>
      <c r="Y560" s="7">
        <v>0</v>
      </c>
      <c r="Z560" s="52">
        <v>1977638.7499999998</v>
      </c>
      <c r="AA560" s="7" t="s">
        <v>3429</v>
      </c>
      <c r="AB560" s="8"/>
    </row>
    <row r="561" spans="1:28" ht="150" x14ac:dyDescent="0.25">
      <c r="A561" s="18" t="s">
        <v>28</v>
      </c>
      <c r="B561" s="19" t="s">
        <v>38</v>
      </c>
      <c r="C561" s="20" t="s">
        <v>3430</v>
      </c>
      <c r="D561" s="20" t="s">
        <v>3430</v>
      </c>
      <c r="E561" s="19" t="s">
        <v>3431</v>
      </c>
      <c r="F561" s="21" t="s">
        <v>41</v>
      </c>
      <c r="G561" s="7" t="s">
        <v>32</v>
      </c>
      <c r="H561" s="19" t="s">
        <v>19</v>
      </c>
      <c r="I561" s="7" t="s">
        <v>3432</v>
      </c>
      <c r="J561" s="19" t="s">
        <v>146</v>
      </c>
      <c r="K561" s="9" t="s">
        <v>3433</v>
      </c>
      <c r="L561" s="7"/>
      <c r="M561" s="22">
        <v>40817</v>
      </c>
      <c r="N561" s="22">
        <v>42262</v>
      </c>
      <c r="O561" s="13">
        <v>42621</v>
      </c>
      <c r="P561" s="22">
        <v>41729</v>
      </c>
      <c r="Q561" s="52">
        <v>88777.420000000042</v>
      </c>
      <c r="R561" s="25">
        <f t="shared" si="24"/>
        <v>0.11713102966748172</v>
      </c>
      <c r="S561" s="52">
        <v>137844.53</v>
      </c>
      <c r="T561" s="52">
        <v>0</v>
      </c>
      <c r="U561" s="52">
        <v>0</v>
      </c>
      <c r="V561" s="52">
        <v>0</v>
      </c>
      <c r="W561" s="52">
        <v>0</v>
      </c>
      <c r="X561" s="52">
        <f t="shared" si="25"/>
        <v>226621.95000000004</v>
      </c>
      <c r="Y561" s="52">
        <v>531310.5</v>
      </c>
      <c r="Z561" s="52">
        <v>757932.5499999997</v>
      </c>
      <c r="AA561" s="7" t="s">
        <v>3434</v>
      </c>
      <c r="AB561" s="8"/>
    </row>
    <row r="562" spans="1:28" ht="105" x14ac:dyDescent="0.25">
      <c r="A562" s="7" t="s">
        <v>28</v>
      </c>
      <c r="B562" s="19" t="s">
        <v>38</v>
      </c>
      <c r="C562" s="20" t="s">
        <v>3435</v>
      </c>
      <c r="D562" s="30" t="s">
        <v>3436</v>
      </c>
      <c r="E562" s="19" t="s">
        <v>3437</v>
      </c>
      <c r="F562" s="21" t="s">
        <v>41</v>
      </c>
      <c r="G562" s="8" t="s">
        <v>32</v>
      </c>
      <c r="H562" s="19" t="s">
        <v>21</v>
      </c>
      <c r="I562" s="7" t="s">
        <v>3438</v>
      </c>
      <c r="J562" s="19" t="s">
        <v>755</v>
      </c>
      <c r="K562" s="9" t="s">
        <v>41</v>
      </c>
      <c r="L562" s="7"/>
      <c r="M562" s="22">
        <v>41153</v>
      </c>
      <c r="N562" s="22">
        <v>42369</v>
      </c>
      <c r="O562" s="13">
        <v>42621</v>
      </c>
      <c r="P562" s="22">
        <v>41814</v>
      </c>
      <c r="Q562" s="52">
        <v>101725.48</v>
      </c>
      <c r="R562" s="25">
        <f t="shared" si="24"/>
        <v>2.9217691101101312E-2</v>
      </c>
      <c r="S562" s="52">
        <v>141103.07</v>
      </c>
      <c r="T562" s="26">
        <v>0</v>
      </c>
      <c r="U562" s="26">
        <v>0</v>
      </c>
      <c r="V562" s="26">
        <v>0</v>
      </c>
      <c r="W562" s="26">
        <v>3006293.22</v>
      </c>
      <c r="X562" s="26">
        <f t="shared" si="25"/>
        <v>3249121.77</v>
      </c>
      <c r="Y562" s="52">
        <v>232984.21</v>
      </c>
      <c r="Z562" s="52">
        <v>3481639.93</v>
      </c>
      <c r="AA562" s="7" t="s">
        <v>3439</v>
      </c>
      <c r="AB562" s="8"/>
    </row>
    <row r="563" spans="1:28" ht="90" x14ac:dyDescent="0.25">
      <c r="A563" s="18" t="s">
        <v>28</v>
      </c>
      <c r="B563" s="19" t="s">
        <v>38</v>
      </c>
      <c r="C563" s="20" t="s">
        <v>3440</v>
      </c>
      <c r="D563" s="30" t="s">
        <v>3441</v>
      </c>
      <c r="E563" s="19" t="s">
        <v>3442</v>
      </c>
      <c r="F563" s="21" t="s">
        <v>41</v>
      </c>
      <c r="G563" s="7" t="s">
        <v>32</v>
      </c>
      <c r="H563" s="19" t="s">
        <v>19</v>
      </c>
      <c r="I563" s="7" t="s">
        <v>3443</v>
      </c>
      <c r="J563" s="19" t="s">
        <v>146</v>
      </c>
      <c r="K563" s="9" t="s">
        <v>3444</v>
      </c>
      <c r="L563" s="7"/>
      <c r="M563" s="22">
        <v>39583</v>
      </c>
      <c r="N563" s="22">
        <v>42004</v>
      </c>
      <c r="O563" s="13">
        <v>42621</v>
      </c>
      <c r="P563" s="22">
        <v>41838</v>
      </c>
      <c r="Q563" s="52">
        <v>449181.96</v>
      </c>
      <c r="R563" s="25">
        <f t="shared" si="24"/>
        <v>1.0000000000000002</v>
      </c>
      <c r="S563" s="52">
        <v>0</v>
      </c>
      <c r="T563" s="52">
        <v>0</v>
      </c>
      <c r="U563" s="52">
        <v>0</v>
      </c>
      <c r="V563" s="52">
        <v>0</v>
      </c>
      <c r="W563" s="52">
        <v>0</v>
      </c>
      <c r="X563" s="52">
        <f t="shared" si="25"/>
        <v>449181.96</v>
      </c>
      <c r="Y563" s="52">
        <v>0</v>
      </c>
      <c r="Z563" s="52">
        <v>449181.95999999996</v>
      </c>
      <c r="AA563" s="7" t="s">
        <v>3445</v>
      </c>
      <c r="AB563" s="8"/>
    </row>
    <row r="564" spans="1:28" ht="60" x14ac:dyDescent="0.25">
      <c r="A564" s="7" t="s">
        <v>28</v>
      </c>
      <c r="B564" s="19" t="s">
        <v>38</v>
      </c>
      <c r="C564" s="20" t="s">
        <v>3446</v>
      </c>
      <c r="D564" s="30" t="s">
        <v>3447</v>
      </c>
      <c r="E564" s="19" t="s">
        <v>3448</v>
      </c>
      <c r="F564" s="21" t="s">
        <v>41</v>
      </c>
      <c r="G564" s="8" t="s">
        <v>32</v>
      </c>
      <c r="H564" s="19" t="s">
        <v>19</v>
      </c>
      <c r="I564" s="7" t="s">
        <v>3449</v>
      </c>
      <c r="J564" s="19" t="s">
        <v>314</v>
      </c>
      <c r="K564" s="9" t="s">
        <v>41</v>
      </c>
      <c r="L564" s="7"/>
      <c r="M564" s="22">
        <v>41883</v>
      </c>
      <c r="N564" s="22">
        <v>42369</v>
      </c>
      <c r="O564" s="13">
        <v>42621</v>
      </c>
      <c r="P564" s="22">
        <v>41947</v>
      </c>
      <c r="Q564" s="52">
        <v>230554.55</v>
      </c>
      <c r="R564" s="25">
        <f t="shared" si="24"/>
        <v>0.26146819631899054</v>
      </c>
      <c r="S564" s="52">
        <v>153703.63999999998</v>
      </c>
      <c r="T564" s="52">
        <v>0</v>
      </c>
      <c r="U564" s="52">
        <v>0</v>
      </c>
      <c r="V564" s="52">
        <v>0</v>
      </c>
      <c r="W564" s="52">
        <v>0</v>
      </c>
      <c r="X564" s="52">
        <f t="shared" si="25"/>
        <v>384258.18999999994</v>
      </c>
      <c r="Y564" s="52">
        <v>497510.89</v>
      </c>
      <c r="Z564" s="52">
        <v>881769</v>
      </c>
      <c r="AA564" s="7" t="s">
        <v>3450</v>
      </c>
      <c r="AB564" s="8"/>
    </row>
    <row r="565" spans="1:28" ht="105" x14ac:dyDescent="0.25">
      <c r="A565" s="18" t="s">
        <v>28</v>
      </c>
      <c r="B565" s="19" t="s">
        <v>38</v>
      </c>
      <c r="C565" s="20" t="s">
        <v>3451</v>
      </c>
      <c r="D565" s="20" t="s">
        <v>3451</v>
      </c>
      <c r="E565" s="19" t="s">
        <v>3452</v>
      </c>
      <c r="F565" s="21" t="s">
        <v>41</v>
      </c>
      <c r="G565" s="7" t="s">
        <v>32</v>
      </c>
      <c r="H565" s="19" t="s">
        <v>20</v>
      </c>
      <c r="I565" s="7" t="s">
        <v>3453</v>
      </c>
      <c r="J565" s="19" t="s">
        <v>92</v>
      </c>
      <c r="K565" s="9" t="s">
        <v>3454</v>
      </c>
      <c r="L565" s="7"/>
      <c r="M565" s="22">
        <v>41791</v>
      </c>
      <c r="N565" s="22">
        <v>42369</v>
      </c>
      <c r="O565" s="13">
        <v>42621</v>
      </c>
      <c r="P565" s="22">
        <v>41947</v>
      </c>
      <c r="Q565" s="52">
        <v>80390.98000000001</v>
      </c>
      <c r="R565" s="25">
        <f t="shared" si="24"/>
        <v>0.20999966563466202</v>
      </c>
      <c r="S565" s="52">
        <v>53593.990000000005</v>
      </c>
      <c r="T565" s="52">
        <v>0</v>
      </c>
      <c r="U565" s="52">
        <v>0</v>
      </c>
      <c r="V565" s="52">
        <v>0</v>
      </c>
      <c r="W565" s="52">
        <v>0</v>
      </c>
      <c r="X565" s="52">
        <f t="shared" si="25"/>
        <v>133984.97000000003</v>
      </c>
      <c r="Y565" s="52">
        <v>248829.86</v>
      </c>
      <c r="Z565" s="52">
        <v>382814.8</v>
      </c>
      <c r="AA565" s="7" t="s">
        <v>3455</v>
      </c>
      <c r="AB565" s="8"/>
    </row>
    <row r="566" spans="1:28" ht="90" x14ac:dyDescent="0.25">
      <c r="A566" s="7" t="s">
        <v>28</v>
      </c>
      <c r="B566" s="19" t="s">
        <v>38</v>
      </c>
      <c r="C566" s="20" t="s">
        <v>3456</v>
      </c>
      <c r="D566" s="30" t="s">
        <v>3457</v>
      </c>
      <c r="E566" s="19" t="s">
        <v>3458</v>
      </c>
      <c r="F566" s="21" t="s">
        <v>41</v>
      </c>
      <c r="G566" s="8" t="s">
        <v>32</v>
      </c>
      <c r="H566" s="19" t="s">
        <v>20</v>
      </c>
      <c r="I566" s="7" t="s">
        <v>3411</v>
      </c>
      <c r="J566" s="19" t="s">
        <v>3412</v>
      </c>
      <c r="K566" s="9" t="s">
        <v>41</v>
      </c>
      <c r="L566" s="7"/>
      <c r="M566" s="22">
        <v>41640</v>
      </c>
      <c r="N566" s="22">
        <v>42369</v>
      </c>
      <c r="O566" s="13">
        <v>42621</v>
      </c>
      <c r="P566" s="22">
        <v>41970</v>
      </c>
      <c r="Q566" s="52">
        <v>48888.599999999991</v>
      </c>
      <c r="R566" s="25">
        <f t="shared" si="24"/>
        <v>0.20999993427917762</v>
      </c>
      <c r="S566" s="52">
        <v>32592.390000000007</v>
      </c>
      <c r="T566" s="52">
        <v>0</v>
      </c>
      <c r="U566" s="52">
        <v>0</v>
      </c>
      <c r="V566" s="52">
        <v>0</v>
      </c>
      <c r="W566" s="52">
        <v>0</v>
      </c>
      <c r="X566" s="52">
        <f t="shared" si="25"/>
        <v>81480.989999999991</v>
      </c>
      <c r="Y566" s="52">
        <v>151321.96</v>
      </c>
      <c r="Z566" s="52">
        <v>232802.93000000002</v>
      </c>
      <c r="AA566" s="7" t="s">
        <v>3459</v>
      </c>
      <c r="AB566" s="8"/>
    </row>
    <row r="567" spans="1:28" ht="60" x14ac:dyDescent="0.25">
      <c r="A567" s="18" t="s">
        <v>28</v>
      </c>
      <c r="B567" s="19" t="s">
        <v>38</v>
      </c>
      <c r="C567" s="20" t="s">
        <v>3460</v>
      </c>
      <c r="D567" s="20" t="s">
        <v>3460</v>
      </c>
      <c r="E567" s="19" t="s">
        <v>3461</v>
      </c>
      <c r="F567" s="21" t="s">
        <v>41</v>
      </c>
      <c r="G567" s="7" t="s">
        <v>32</v>
      </c>
      <c r="H567" s="19" t="s">
        <v>20</v>
      </c>
      <c r="I567" s="7" t="s">
        <v>3411</v>
      </c>
      <c r="J567" s="19" t="s">
        <v>3412</v>
      </c>
      <c r="K567" s="9" t="s">
        <v>3462</v>
      </c>
      <c r="L567" s="7"/>
      <c r="M567" s="22">
        <v>41883</v>
      </c>
      <c r="N567" s="22">
        <v>42369</v>
      </c>
      <c r="O567" s="13">
        <v>42621</v>
      </c>
      <c r="P567" s="22">
        <v>41984</v>
      </c>
      <c r="Q567" s="52">
        <v>36408.730000000003</v>
      </c>
      <c r="R567" s="25">
        <f t="shared" si="24"/>
        <v>0.20999893987499293</v>
      </c>
      <c r="S567" s="52">
        <v>24272.870000000003</v>
      </c>
      <c r="T567" s="52">
        <v>0</v>
      </c>
      <c r="U567" s="52">
        <v>0</v>
      </c>
      <c r="V567" s="52">
        <v>0</v>
      </c>
      <c r="W567" s="52">
        <v>0</v>
      </c>
      <c r="X567" s="52">
        <f t="shared" si="25"/>
        <v>60681.600000000006</v>
      </c>
      <c r="Y567" s="52">
        <v>112694.13</v>
      </c>
      <c r="Z567" s="52">
        <v>173375.78</v>
      </c>
      <c r="AA567" s="7" t="s">
        <v>3463</v>
      </c>
      <c r="AB567" s="8"/>
    </row>
    <row r="568" spans="1:28" ht="105" x14ac:dyDescent="0.25">
      <c r="A568" s="7" t="s">
        <v>28</v>
      </c>
      <c r="B568" s="19" t="s">
        <v>38</v>
      </c>
      <c r="C568" s="20" t="s">
        <v>3464</v>
      </c>
      <c r="D568" s="30" t="s">
        <v>3465</v>
      </c>
      <c r="E568" s="19" t="s">
        <v>3466</v>
      </c>
      <c r="F568" s="21" t="s">
        <v>41</v>
      </c>
      <c r="G568" s="8" t="s">
        <v>32</v>
      </c>
      <c r="H568" s="19" t="s">
        <v>19</v>
      </c>
      <c r="I568" s="7" t="s">
        <v>3467</v>
      </c>
      <c r="J568" s="19" t="s">
        <v>897</v>
      </c>
      <c r="K568" s="9" t="s">
        <v>3468</v>
      </c>
      <c r="L568" s="7"/>
      <c r="M568" s="22">
        <v>41883</v>
      </c>
      <c r="N568" s="22">
        <v>42369</v>
      </c>
      <c r="O568" s="13">
        <v>42621</v>
      </c>
      <c r="P568" s="22">
        <v>41983</v>
      </c>
      <c r="Q568" s="52">
        <v>80774.850000000006</v>
      </c>
      <c r="R568" s="25">
        <f t="shared" si="24"/>
        <v>0.29999871866604599</v>
      </c>
      <c r="S568" s="52">
        <v>53850.31</v>
      </c>
      <c r="T568" s="52">
        <v>0</v>
      </c>
      <c r="U568" s="52">
        <v>0</v>
      </c>
      <c r="V568" s="52">
        <v>0</v>
      </c>
      <c r="W568" s="52">
        <v>0</v>
      </c>
      <c r="X568" s="52">
        <f t="shared" si="25"/>
        <v>134625.16</v>
      </c>
      <c r="Y568" s="52">
        <v>134625.51999999999</v>
      </c>
      <c r="Z568" s="52">
        <v>269250.64999999997</v>
      </c>
      <c r="AA568" s="46" t="s">
        <v>3469</v>
      </c>
      <c r="AB568" s="8"/>
    </row>
    <row r="569" spans="1:28" ht="60" x14ac:dyDescent="0.25">
      <c r="A569" s="18" t="s">
        <v>28</v>
      </c>
      <c r="B569" s="19" t="s">
        <v>38</v>
      </c>
      <c r="C569" s="20" t="s">
        <v>3470</v>
      </c>
      <c r="D569" s="30" t="s">
        <v>3470</v>
      </c>
      <c r="E569" s="19" t="s">
        <v>3471</v>
      </c>
      <c r="F569" s="21" t="s">
        <v>41</v>
      </c>
      <c r="G569" s="7" t="s">
        <v>32</v>
      </c>
      <c r="H569" s="19" t="s">
        <v>19</v>
      </c>
      <c r="I569" s="7" t="s">
        <v>3472</v>
      </c>
      <c r="J569" s="19" t="s">
        <v>1120</v>
      </c>
      <c r="K569" s="9" t="s">
        <v>3473</v>
      </c>
      <c r="L569" s="7"/>
      <c r="M569" s="22">
        <v>41883</v>
      </c>
      <c r="N569" s="22">
        <v>42369</v>
      </c>
      <c r="O569" s="13">
        <v>42621</v>
      </c>
      <c r="P569" s="22">
        <v>41970</v>
      </c>
      <c r="Q569" s="65">
        <v>0</v>
      </c>
      <c r="R569" s="25" t="e">
        <f t="shared" si="24"/>
        <v>#DIV/0!</v>
      </c>
      <c r="S569" s="26">
        <v>0</v>
      </c>
      <c r="T569" s="26">
        <v>0</v>
      </c>
      <c r="U569" s="26">
        <v>0</v>
      </c>
      <c r="V569" s="26">
        <v>0</v>
      </c>
      <c r="W569" s="26">
        <v>0</v>
      </c>
      <c r="X569" s="26">
        <f t="shared" si="25"/>
        <v>0</v>
      </c>
      <c r="Y569" s="26">
        <v>0</v>
      </c>
      <c r="Z569" s="26">
        <v>0</v>
      </c>
      <c r="AA569" s="7" t="s">
        <v>3474</v>
      </c>
      <c r="AB569" s="8"/>
    </row>
    <row r="570" spans="1:28" ht="75" x14ac:dyDescent="0.25">
      <c r="A570" s="7" t="s">
        <v>28</v>
      </c>
      <c r="B570" s="19" t="s">
        <v>38</v>
      </c>
      <c r="C570" s="20" t="s">
        <v>3475</v>
      </c>
      <c r="D570" s="20" t="s">
        <v>3475</v>
      </c>
      <c r="E570" s="19" t="s">
        <v>3476</v>
      </c>
      <c r="F570" s="21" t="s">
        <v>41</v>
      </c>
      <c r="G570" s="8" t="s">
        <v>32</v>
      </c>
      <c r="H570" s="19" t="s">
        <v>21</v>
      </c>
      <c r="I570" s="7" t="s">
        <v>3477</v>
      </c>
      <c r="J570" s="19" t="s">
        <v>43</v>
      </c>
      <c r="K570" s="9" t="s">
        <v>3478</v>
      </c>
      <c r="L570" s="7"/>
      <c r="M570" s="22">
        <v>41426</v>
      </c>
      <c r="N570" s="22">
        <v>42369</v>
      </c>
      <c r="O570" s="13">
        <v>42621</v>
      </c>
      <c r="P570" s="22">
        <v>41947</v>
      </c>
      <c r="Q570" s="52">
        <v>262544.39</v>
      </c>
      <c r="R570" s="25">
        <f t="shared" si="24"/>
        <v>0.2719234879301714</v>
      </c>
      <c r="S570" s="52">
        <v>175030.5</v>
      </c>
      <c r="T570" s="52">
        <v>0</v>
      </c>
      <c r="U570" s="52">
        <v>0</v>
      </c>
      <c r="V570" s="52">
        <v>0</v>
      </c>
      <c r="W570" s="52">
        <v>0</v>
      </c>
      <c r="X570" s="52">
        <f t="shared" si="25"/>
        <v>437574.89</v>
      </c>
      <c r="Y570" s="52">
        <v>527933.50999999989</v>
      </c>
      <c r="Z570" s="52">
        <v>965508.31999999972</v>
      </c>
      <c r="AA570" s="7" t="s">
        <v>3479</v>
      </c>
      <c r="AB570" s="8"/>
    </row>
    <row r="571" spans="1:28" ht="165" x14ac:dyDescent="0.25">
      <c r="A571" s="18" t="s">
        <v>28</v>
      </c>
      <c r="B571" s="19" t="s">
        <v>38</v>
      </c>
      <c r="C571" s="20" t="s">
        <v>3480</v>
      </c>
      <c r="D571" s="30" t="s">
        <v>3481</v>
      </c>
      <c r="E571" s="19" t="s">
        <v>3482</v>
      </c>
      <c r="F571" s="21" t="s">
        <v>41</v>
      </c>
      <c r="G571" s="7" t="s">
        <v>32</v>
      </c>
      <c r="H571" s="19" t="s">
        <v>19</v>
      </c>
      <c r="I571" s="7" t="s">
        <v>3483</v>
      </c>
      <c r="J571" s="19" t="s">
        <v>1245</v>
      </c>
      <c r="K571" s="9" t="s">
        <v>3484</v>
      </c>
      <c r="L571" s="7"/>
      <c r="M571" s="22">
        <v>41883</v>
      </c>
      <c r="N571" s="22">
        <v>42369</v>
      </c>
      <c r="O571" s="13">
        <v>42621</v>
      </c>
      <c r="P571" s="22">
        <v>41947</v>
      </c>
      <c r="Q571" s="52">
        <v>28767.780000000002</v>
      </c>
      <c r="R571" s="25">
        <f t="shared" si="24"/>
        <v>0.21000123951901992</v>
      </c>
      <c r="S571" s="52">
        <v>19178.219999999998</v>
      </c>
      <c r="T571" s="52">
        <v>0</v>
      </c>
      <c r="U571" s="52">
        <v>0</v>
      </c>
      <c r="V571" s="52">
        <v>0</v>
      </c>
      <c r="W571" s="52">
        <v>0</v>
      </c>
      <c r="X571" s="52">
        <f t="shared" si="25"/>
        <v>47946</v>
      </c>
      <c r="Y571" s="52">
        <v>89042.660000000018</v>
      </c>
      <c r="Z571" s="52">
        <v>136988.62</v>
      </c>
      <c r="AA571" s="7" t="s">
        <v>3485</v>
      </c>
      <c r="AB571" s="8"/>
    </row>
    <row r="572" spans="1:28" ht="105" x14ac:dyDescent="0.25">
      <c r="A572" s="7" t="s">
        <v>28</v>
      </c>
      <c r="B572" s="19" t="s">
        <v>38</v>
      </c>
      <c r="C572" s="20" t="s">
        <v>3486</v>
      </c>
      <c r="D572" s="30" t="s">
        <v>3487</v>
      </c>
      <c r="E572" s="19" t="s">
        <v>2616</v>
      </c>
      <c r="F572" s="21" t="s">
        <v>41</v>
      </c>
      <c r="G572" s="8" t="s">
        <v>32</v>
      </c>
      <c r="H572" s="19" t="s">
        <v>21</v>
      </c>
      <c r="I572" s="7" t="s">
        <v>1054</v>
      </c>
      <c r="J572" s="19" t="s">
        <v>43</v>
      </c>
      <c r="K572" s="9" t="s">
        <v>2617</v>
      </c>
      <c r="L572" s="7"/>
      <c r="M572" s="22">
        <v>41640</v>
      </c>
      <c r="N572" s="22">
        <v>42369</v>
      </c>
      <c r="O572" s="13">
        <v>42621</v>
      </c>
      <c r="P572" s="22">
        <v>41984</v>
      </c>
      <c r="Q572" s="26">
        <v>0</v>
      </c>
      <c r="R572" s="25" t="e">
        <f t="shared" si="24"/>
        <v>#DIV/0!</v>
      </c>
      <c r="S572" s="26">
        <v>0</v>
      </c>
      <c r="T572" s="26">
        <v>0</v>
      </c>
      <c r="U572" s="26">
        <v>0</v>
      </c>
      <c r="V572" s="26">
        <v>0</v>
      </c>
      <c r="W572" s="26">
        <v>0</v>
      </c>
      <c r="X572" s="26">
        <f t="shared" si="25"/>
        <v>0</v>
      </c>
      <c r="Y572" s="26">
        <v>0</v>
      </c>
      <c r="Z572" s="26">
        <v>0</v>
      </c>
      <c r="AA572" s="7" t="s">
        <v>3488</v>
      </c>
      <c r="AB572" s="8"/>
    </row>
    <row r="573" spans="1:28" ht="45" x14ac:dyDescent="0.25">
      <c r="A573" s="18" t="s">
        <v>28</v>
      </c>
      <c r="B573" s="19" t="s">
        <v>38</v>
      </c>
      <c r="C573" s="20" t="s">
        <v>3489</v>
      </c>
      <c r="D573" s="20" t="s">
        <v>3489</v>
      </c>
      <c r="E573" s="19" t="s">
        <v>3490</v>
      </c>
      <c r="F573" s="21" t="s">
        <v>41</v>
      </c>
      <c r="G573" s="7" t="s">
        <v>32</v>
      </c>
      <c r="H573" s="19" t="s">
        <v>19</v>
      </c>
      <c r="I573" s="78" t="s">
        <v>3491</v>
      </c>
      <c r="J573" s="19" t="s">
        <v>146</v>
      </c>
      <c r="K573" s="9" t="s">
        <v>3492</v>
      </c>
      <c r="L573" s="7"/>
      <c r="M573" s="22">
        <v>41883</v>
      </c>
      <c r="N573" s="22">
        <v>42369</v>
      </c>
      <c r="O573" s="13">
        <v>42621</v>
      </c>
      <c r="P573" s="22">
        <v>41949</v>
      </c>
      <c r="Q573" s="52">
        <v>427433.05</v>
      </c>
      <c r="R573" s="25">
        <f t="shared" si="24"/>
        <v>0.25765281975438881</v>
      </c>
      <c r="S573" s="52">
        <v>284955.33</v>
      </c>
      <c r="T573" s="52">
        <v>0</v>
      </c>
      <c r="U573" s="52">
        <v>0</v>
      </c>
      <c r="V573" s="52">
        <v>0</v>
      </c>
      <c r="W573" s="52">
        <v>0</v>
      </c>
      <c r="X573" s="52">
        <f t="shared" si="25"/>
        <v>712388.38</v>
      </c>
      <c r="Y573" s="52">
        <v>946561.31</v>
      </c>
      <c r="Z573" s="52">
        <v>1658949.63</v>
      </c>
      <c r="AA573" s="7" t="s">
        <v>3493</v>
      </c>
      <c r="AB573" s="8"/>
    </row>
    <row r="574" spans="1:28" ht="240" x14ac:dyDescent="0.25">
      <c r="A574" s="7" t="s">
        <v>28</v>
      </c>
      <c r="B574" s="19" t="s">
        <v>38</v>
      </c>
      <c r="C574" s="20" t="s">
        <v>3494</v>
      </c>
      <c r="D574" s="30" t="s">
        <v>3495</v>
      </c>
      <c r="E574" s="19" t="s">
        <v>3496</v>
      </c>
      <c r="F574" s="21" t="s">
        <v>41</v>
      </c>
      <c r="G574" s="8" t="s">
        <v>32</v>
      </c>
      <c r="H574" s="19" t="s">
        <v>19</v>
      </c>
      <c r="I574" s="7" t="s">
        <v>3497</v>
      </c>
      <c r="J574" s="19" t="s">
        <v>3498</v>
      </c>
      <c r="K574" s="9" t="s">
        <v>3499</v>
      </c>
      <c r="L574" s="7"/>
      <c r="M574" s="22">
        <v>41640</v>
      </c>
      <c r="N574" s="22">
        <v>42369</v>
      </c>
      <c r="O574" s="13">
        <v>42621</v>
      </c>
      <c r="P574" s="22">
        <v>41947</v>
      </c>
      <c r="Q574" s="26">
        <v>0</v>
      </c>
      <c r="R574" s="25" t="e">
        <f t="shared" si="24"/>
        <v>#DIV/0!</v>
      </c>
      <c r="S574" s="26">
        <v>0</v>
      </c>
      <c r="T574" s="26">
        <v>0</v>
      </c>
      <c r="U574" s="26">
        <v>0</v>
      </c>
      <c r="V574" s="26">
        <v>0</v>
      </c>
      <c r="W574" s="26">
        <v>0</v>
      </c>
      <c r="X574" s="26">
        <f t="shared" si="25"/>
        <v>0</v>
      </c>
      <c r="Y574" s="26">
        <v>0</v>
      </c>
      <c r="Z574" s="26">
        <v>0</v>
      </c>
      <c r="AA574" s="7" t="s">
        <v>3500</v>
      </c>
      <c r="AB574" s="8"/>
    </row>
    <row r="575" spans="1:28" ht="45" x14ac:dyDescent="0.25">
      <c r="A575" s="18" t="s">
        <v>28</v>
      </c>
      <c r="B575" s="19" t="s">
        <v>38</v>
      </c>
      <c r="C575" s="20" t="s">
        <v>3501</v>
      </c>
      <c r="D575" s="20" t="s">
        <v>3501</v>
      </c>
      <c r="E575" s="19" t="s">
        <v>3502</v>
      </c>
      <c r="F575" s="21" t="s">
        <v>41</v>
      </c>
      <c r="G575" s="7" t="s">
        <v>32</v>
      </c>
      <c r="H575" s="19" t="s">
        <v>21</v>
      </c>
      <c r="I575" s="31" t="s">
        <v>3503</v>
      </c>
      <c r="J575" s="19" t="s">
        <v>43</v>
      </c>
      <c r="K575" s="9" t="s">
        <v>3504</v>
      </c>
      <c r="L575" s="7"/>
      <c r="M575" s="22">
        <v>41913</v>
      </c>
      <c r="N575" s="22">
        <v>42369</v>
      </c>
      <c r="O575" s="13">
        <v>42621</v>
      </c>
      <c r="P575" s="22">
        <v>41984</v>
      </c>
      <c r="Q575" s="52">
        <v>130776.26000000001</v>
      </c>
      <c r="R575" s="25">
        <f t="shared" si="24"/>
        <v>0.28877899653252148</v>
      </c>
      <c r="S575" s="52">
        <v>87184.340000000011</v>
      </c>
      <c r="T575" s="52">
        <v>0</v>
      </c>
      <c r="U575" s="52">
        <v>0</v>
      </c>
      <c r="V575" s="52">
        <v>0</v>
      </c>
      <c r="W575" s="52">
        <v>0</v>
      </c>
      <c r="X575" s="52">
        <f t="shared" si="25"/>
        <v>217960.60000000003</v>
      </c>
      <c r="Y575" s="52">
        <v>234898.84999999998</v>
      </c>
      <c r="Z575" s="52">
        <v>452859.31999999995</v>
      </c>
      <c r="AA575" s="7" t="s">
        <v>3505</v>
      </c>
      <c r="AB575" s="8"/>
    </row>
  </sheetData>
  <conditionalFormatting sqref="W1:W2">
    <cfRule type="cellIs" dxfId="0" priority="1" operator="between">
      <formula>-1</formula>
      <formula>1</formula>
    </cfRule>
  </conditionalFormatting>
  <hyperlinks>
    <hyperlink ref="I573" r:id="rId1" display="http://maps.google.com/?q=Universiteitssingel%2050%2C%206229%20ER%2C%20Maastricht"/>
    <hyperlink ref="K40" r:id="rId2"/>
    <hyperlink ref="K58" r:id="rId3"/>
    <hyperlink ref="K397" r:id="rId4" display="https://www.linkedin.com/redirect?url=http%3A%2F%2Fwww%2Esolarexcel%2Enl&amp;urlhash=KqZD"/>
    <hyperlink ref="K398" r:id="rId5" display="https://www.linkedin.com/redirect?url=http%3A%2F%2Fwww%2Esolarexcel%2Enl&amp;urlhash=KqZD"/>
    <hyperlink ref="K426" r:id="rId6" display="https://www.linkedin.com/redirect?url=http%3A%2F%2Fwww%2Esolarexcel%2Enl&amp;urlhash=KqZ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de Haas</dc:creator>
  <cp:lastModifiedBy>Angelica de Haas</cp:lastModifiedBy>
  <dcterms:created xsi:type="dcterms:W3CDTF">2017-01-02T08:50:15Z</dcterms:created>
  <dcterms:modified xsi:type="dcterms:W3CDTF">2017-01-02T08:51:37Z</dcterms:modified>
</cp:coreProperties>
</file>